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4" i="1" a="1"/>
  <c r="H16" s="1"/>
  <c r="G34"/>
  <c r="G35"/>
  <c r="G36" s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17"/>
  <c r="G18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16"/>
  <c r="G15"/>
  <c r="G14"/>
  <c r="K9"/>
  <c r="M9" s="1"/>
  <c r="K8"/>
  <c r="M8" s="1"/>
  <c r="H9"/>
  <c r="H8"/>
  <c r="E9"/>
  <c r="H14" l="1"/>
  <c r="H64"/>
  <c r="H60"/>
  <c r="H56"/>
  <c r="H52"/>
  <c r="H48"/>
  <c r="H44"/>
  <c r="H40"/>
  <c r="H36"/>
  <c r="H32"/>
  <c r="H28"/>
  <c r="H24"/>
  <c r="H20"/>
  <c r="H61"/>
  <c r="H57"/>
  <c r="H53"/>
  <c r="H49"/>
  <c r="H45"/>
  <c r="H41"/>
  <c r="H37"/>
  <c r="H33"/>
  <c r="H29"/>
  <c r="H25"/>
  <c r="H21"/>
  <c r="H17"/>
  <c r="H62"/>
  <c r="H58"/>
  <c r="H54"/>
  <c r="H50"/>
  <c r="H46"/>
  <c r="H42"/>
  <c r="H38"/>
  <c r="H34"/>
  <c r="H30"/>
  <c r="H26"/>
  <c r="H22"/>
  <c r="H18"/>
  <c r="H63"/>
  <c r="H59"/>
  <c r="H55"/>
  <c r="H51"/>
  <c r="H47"/>
  <c r="H43"/>
  <c r="H39"/>
  <c r="H35"/>
  <c r="H31"/>
  <c r="H27"/>
  <c r="H23"/>
  <c r="H19"/>
  <c r="H15"/>
  <c r="U15"/>
  <c r="V15" s="1"/>
  <c r="P15"/>
  <c r="Q15" s="1"/>
  <c r="U16"/>
  <c r="V16" s="1"/>
  <c r="P16"/>
  <c r="Q16" s="1"/>
  <c r="K10"/>
  <c r="L9"/>
  <c r="L8"/>
  <c r="H10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8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E894"/>
  <c r="E895"/>
  <c r="E896"/>
  <c r="E897"/>
  <c r="E898"/>
  <c r="E899"/>
  <c r="E900"/>
  <c r="E901"/>
  <c r="E902"/>
  <c r="E903"/>
  <c r="E904"/>
  <c r="E905"/>
  <c r="E906"/>
  <c r="E907"/>
  <c r="E908"/>
  <c r="E909"/>
  <c r="E910"/>
  <c r="E911"/>
  <c r="E912"/>
  <c r="E913"/>
  <c r="E914"/>
  <c r="E915"/>
  <c r="E916"/>
  <c r="E917"/>
  <c r="E918"/>
  <c r="E919"/>
  <c r="E920"/>
  <c r="E921"/>
  <c r="E922"/>
  <c r="E923"/>
  <c r="E924"/>
  <c r="E925"/>
  <c r="E926"/>
  <c r="E927"/>
  <c r="E928"/>
  <c r="E929"/>
  <c r="E930"/>
  <c r="E931"/>
  <c r="E932"/>
  <c r="E933"/>
  <c r="E934"/>
  <c r="E935"/>
  <c r="E936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E954"/>
  <c r="E955"/>
  <c r="E956"/>
  <c r="E957"/>
  <c r="E958"/>
  <c r="E959"/>
  <c r="E960"/>
  <c r="E961"/>
  <c r="E962"/>
  <c r="E963"/>
  <c r="E964"/>
  <c r="E965"/>
  <c r="E966"/>
  <c r="E967"/>
  <c r="E968"/>
  <c r="E969"/>
  <c r="E970"/>
  <c r="E971"/>
  <c r="E972"/>
  <c r="E973"/>
  <c r="E974"/>
  <c r="E975"/>
  <c r="E976"/>
  <c r="E977"/>
  <c r="E978"/>
  <c r="E979"/>
  <c r="E980"/>
  <c r="E981"/>
  <c r="E982"/>
  <c r="E983"/>
  <c r="E984"/>
  <c r="E985"/>
  <c r="E986"/>
  <c r="E987"/>
  <c r="E988"/>
  <c r="E989"/>
  <c r="E990"/>
  <c r="E991"/>
  <c r="E992"/>
  <c r="E993"/>
  <c r="E994"/>
  <c r="E995"/>
  <c r="E996"/>
  <c r="E997"/>
  <c r="E998"/>
  <c r="E999"/>
  <c r="E1000"/>
  <c r="E1001"/>
  <c r="E1002"/>
  <c r="E1003"/>
  <c r="E1004"/>
  <c r="E1005"/>
  <c r="E1006"/>
  <c r="E1007"/>
  <c r="E1008"/>
  <c r="E1009"/>
  <c r="E1010"/>
  <c r="E1011"/>
  <c r="E1012"/>
  <c r="E1013"/>
  <c r="E1014"/>
  <c r="E1015"/>
  <c r="E1016"/>
  <c r="E1017"/>
  <c r="E1018"/>
  <c r="E1019"/>
  <c r="E1020"/>
  <c r="E1021"/>
  <c r="E1022"/>
  <c r="E1023"/>
  <c r="E1024"/>
  <c r="E1025"/>
  <c r="E1026"/>
  <c r="E1027"/>
  <c r="E1028"/>
  <c r="E1029"/>
  <c r="E1030"/>
  <c r="E1031"/>
  <c r="E1032"/>
  <c r="E1033"/>
  <c r="E1034"/>
  <c r="E1035"/>
  <c r="E1036"/>
  <c r="E1037"/>
  <c r="E1038"/>
  <c r="E1039"/>
  <c r="E1040"/>
  <c r="E1041"/>
  <c r="E1042"/>
  <c r="E1043"/>
  <c r="E1044"/>
  <c r="E1045"/>
  <c r="E1046"/>
  <c r="E1047"/>
  <c r="E1048"/>
  <c r="E1049"/>
  <c r="E1050"/>
  <c r="E1051"/>
  <c r="E1052"/>
  <c r="E1053"/>
  <c r="E1054"/>
  <c r="E1055"/>
  <c r="E1056"/>
  <c r="E1057"/>
  <c r="E1058"/>
  <c r="E1059"/>
  <c r="E1060"/>
  <c r="E1061"/>
  <c r="E1062"/>
  <c r="E1063"/>
  <c r="E1064"/>
  <c r="E1065"/>
  <c r="E1066"/>
  <c r="E1067"/>
  <c r="E1068"/>
  <c r="E1069"/>
  <c r="E1070"/>
  <c r="E1071"/>
  <c r="E1072"/>
  <c r="E1073"/>
  <c r="E1074"/>
  <c r="E1075"/>
  <c r="E1076"/>
  <c r="E1077"/>
  <c r="E1078"/>
  <c r="E1079"/>
  <c r="E1080"/>
  <c r="E1081"/>
  <c r="E1082"/>
  <c r="E1083"/>
  <c r="E1084"/>
  <c r="E1085"/>
  <c r="E1086"/>
  <c r="E1087"/>
  <c r="E1088"/>
  <c r="E1089"/>
  <c r="E1090"/>
  <c r="E1091"/>
  <c r="E1092"/>
  <c r="E1093"/>
  <c r="E1094"/>
  <c r="E1095"/>
  <c r="E1096"/>
  <c r="U11" l="1"/>
  <c r="V11" s="1"/>
  <c r="P12"/>
  <c r="Q12" s="1"/>
  <c r="U12"/>
  <c r="V12" s="1"/>
  <c r="P11"/>
  <c r="Q11" s="1"/>
</calcChain>
</file>

<file path=xl/sharedStrings.xml><?xml version="1.0" encoding="utf-8"?>
<sst xmlns="http://schemas.openxmlformats.org/spreadsheetml/2006/main" count="29" uniqueCount="20">
  <si>
    <t>Date</t>
  </si>
  <si>
    <t>Nifty</t>
  </si>
  <si>
    <t>Rt</t>
  </si>
  <si>
    <t>Max</t>
  </si>
  <si>
    <t>Min</t>
  </si>
  <si>
    <t>Bin width</t>
  </si>
  <si>
    <t>Average</t>
  </si>
  <si>
    <t>SD</t>
  </si>
  <si>
    <t>Daily</t>
  </si>
  <si>
    <t>Yearly</t>
  </si>
  <si>
    <t>1 year</t>
  </si>
  <si>
    <t>CMP</t>
  </si>
  <si>
    <t>Upper</t>
  </si>
  <si>
    <t>Lower</t>
  </si>
  <si>
    <t>30 days</t>
  </si>
  <si>
    <t>Range Calculation with 1 SD</t>
  </si>
  <si>
    <t>Range Calculation with 2 SD</t>
  </si>
  <si>
    <t>1SD</t>
  </si>
  <si>
    <t>Bin Array</t>
  </si>
  <si>
    <t>Freq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</si>
</sst>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10" fontId="0" fillId="0" borderId="0" xfId="0" applyNumberFormat="1"/>
    <xf numFmtId="0" fontId="0" fillId="0" borderId="1" xfId="0" applyBorder="1"/>
    <xf numFmtId="10" fontId="0" fillId="0" borderId="2" xfId="0" applyNumberFormat="1" applyBorder="1"/>
    <xf numFmtId="0" fontId="0" fillId="0" borderId="3" xfId="0" applyBorder="1"/>
    <xf numFmtId="10" fontId="0" fillId="0" borderId="4" xfId="0" applyNumberFormat="1" applyBorder="1"/>
    <xf numFmtId="10" fontId="0" fillId="0" borderId="4" xfId="1" applyNumberFormat="1" applyFont="1" applyBorder="1"/>
    <xf numFmtId="0" fontId="0" fillId="0" borderId="4" xfId="0" applyBorder="1"/>
    <xf numFmtId="10" fontId="0" fillId="0" borderId="3" xfId="0" applyNumberFormat="1" applyBorder="1"/>
    <xf numFmtId="10" fontId="0" fillId="0" borderId="5" xfId="0" applyNumberFormat="1" applyBorder="1"/>
    <xf numFmtId="0" fontId="0" fillId="0" borderId="6" xfId="0" applyBorder="1"/>
    <xf numFmtId="0" fontId="2" fillId="0" borderId="1" xfId="0" applyFont="1" applyBorder="1"/>
    <xf numFmtId="0" fontId="2" fillId="0" borderId="3" xfId="0" applyFont="1" applyBorder="1"/>
    <xf numFmtId="0" fontId="2" fillId="0" borderId="3" xfId="0" applyFont="1" applyBorder="1" applyAlignment="1"/>
    <xf numFmtId="0" fontId="2" fillId="0" borderId="4" xfId="0" applyFont="1" applyBorder="1" applyAlignment="1">
      <alignment horizontal="right"/>
    </xf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14" fontId="0" fillId="0" borderId="3" xfId="0" applyNumberFormat="1" applyBorder="1"/>
    <xf numFmtId="0" fontId="0" fillId="0" borderId="0" xfId="0" applyBorder="1"/>
    <xf numFmtId="14" fontId="0" fillId="0" borderId="5" xfId="0" applyNumberFormat="1" applyBorder="1"/>
    <xf numFmtId="0" fontId="0" fillId="0" borderId="8" xfId="0" applyBorder="1"/>
    <xf numFmtId="10" fontId="0" fillId="0" borderId="6" xfId="1" applyNumberFormat="1" applyFont="1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10" fontId="0" fillId="0" borderId="0" xfId="0" applyNumberFormat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2" xfId="0" applyBorder="1"/>
    <xf numFmtId="10" fontId="0" fillId="0" borderId="0" xfId="0" applyNumberFormat="1" applyBorder="1"/>
    <xf numFmtId="1" fontId="0" fillId="0" borderId="4" xfId="0" applyNumberFormat="1" applyBorder="1"/>
    <xf numFmtId="0" fontId="0" fillId="0" borderId="5" xfId="0" applyBorder="1"/>
    <xf numFmtId="10" fontId="0" fillId="0" borderId="8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Nifty Daily Returns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cat>
            <c:numRef>
              <c:f>Sheet1!$G$14:$G$64</c:f>
              <c:numCache>
                <c:formatCode>0.00%</c:formatCode>
                <c:ptCount val="51"/>
                <c:pt idx="0">
                  <c:v>-4.1688861480017714E-2</c:v>
                </c:pt>
                <c:pt idx="1">
                  <c:v>-4.0107490272554822E-2</c:v>
                </c:pt>
                <c:pt idx="2">
                  <c:v>-3.8526119065091929E-2</c:v>
                </c:pt>
                <c:pt idx="3">
                  <c:v>-3.6944747857629037E-2</c:v>
                </c:pt>
                <c:pt idx="4">
                  <c:v>-3.5363376650166145E-2</c:v>
                </c:pt>
                <c:pt idx="5">
                  <c:v>-3.3782005442703253E-2</c:v>
                </c:pt>
                <c:pt idx="6">
                  <c:v>-3.2200634235240361E-2</c:v>
                </c:pt>
                <c:pt idx="7">
                  <c:v>-3.0619263027777469E-2</c:v>
                </c:pt>
                <c:pt idx="8">
                  <c:v>-2.9037891820314576E-2</c:v>
                </c:pt>
                <c:pt idx="9">
                  <c:v>-2.7456520612851684E-2</c:v>
                </c:pt>
                <c:pt idx="10">
                  <c:v>-2.5875149405388792E-2</c:v>
                </c:pt>
                <c:pt idx="11">
                  <c:v>-2.42937781979259E-2</c:v>
                </c:pt>
                <c:pt idx="12">
                  <c:v>-2.2712406990463008E-2</c:v>
                </c:pt>
                <c:pt idx="13">
                  <c:v>-2.1131035783000116E-2</c:v>
                </c:pt>
                <c:pt idx="14">
                  <c:v>-1.9549664575537223E-2</c:v>
                </c:pt>
                <c:pt idx="15">
                  <c:v>-1.7968293368074331E-2</c:v>
                </c:pt>
                <c:pt idx="16">
                  <c:v>-1.6386922160611439E-2</c:v>
                </c:pt>
                <c:pt idx="17">
                  <c:v>-1.4805550953148547E-2</c:v>
                </c:pt>
                <c:pt idx="18">
                  <c:v>-1.3224179745685655E-2</c:v>
                </c:pt>
                <c:pt idx="19">
                  <c:v>-1.1642808538222763E-2</c:v>
                </c:pt>
                <c:pt idx="20">
                  <c:v>-1.006143733075987E-2</c:v>
                </c:pt>
                <c:pt idx="21">
                  <c:v>-8.4800661232969782E-3</c:v>
                </c:pt>
                <c:pt idx="22">
                  <c:v>-6.8986949158340851E-3</c:v>
                </c:pt>
                <c:pt idx="23">
                  <c:v>-5.3173237083711921E-3</c:v>
                </c:pt>
                <c:pt idx="24">
                  <c:v>-3.7359525009082991E-3</c:v>
                </c:pt>
                <c:pt idx="25">
                  <c:v>-2.154581293445406E-3</c:v>
                </c:pt>
                <c:pt idx="26">
                  <c:v>-5.7321008598251321E-4</c:v>
                </c:pt>
                <c:pt idx="27">
                  <c:v>1.0081611214803796E-3</c:v>
                </c:pt>
                <c:pt idx="28">
                  <c:v>2.5895323289432722E-3</c:v>
                </c:pt>
                <c:pt idx="29">
                  <c:v>4.1709035364061653E-3</c:v>
                </c:pt>
                <c:pt idx="30">
                  <c:v>5.7522747438690583E-3</c:v>
                </c:pt>
                <c:pt idx="31">
                  <c:v>7.3336459513319513E-3</c:v>
                </c:pt>
                <c:pt idx="32">
                  <c:v>8.9150171587948444E-3</c:v>
                </c:pt>
                <c:pt idx="33">
                  <c:v>1.0496388366257737E-2</c:v>
                </c:pt>
                <c:pt idx="34">
                  <c:v>1.2077759573720629E-2</c:v>
                </c:pt>
                <c:pt idx="35">
                  <c:v>1.3659130781183521E-2</c:v>
                </c:pt>
                <c:pt idx="36">
                  <c:v>1.5240501988646413E-2</c:v>
                </c:pt>
                <c:pt idx="37">
                  <c:v>1.6821873196109307E-2</c:v>
                </c:pt>
                <c:pt idx="38">
                  <c:v>1.8403244403572199E-2</c:v>
                </c:pt>
                <c:pt idx="39">
                  <c:v>1.9984615611035091E-2</c:v>
                </c:pt>
                <c:pt idx="40">
                  <c:v>2.1565986818497983E-2</c:v>
                </c:pt>
                <c:pt idx="41">
                  <c:v>2.3147358025960876E-2</c:v>
                </c:pt>
                <c:pt idx="42">
                  <c:v>2.4728729233423768E-2</c:v>
                </c:pt>
                <c:pt idx="43">
                  <c:v>2.631010044088666E-2</c:v>
                </c:pt>
                <c:pt idx="44">
                  <c:v>2.7891471648349552E-2</c:v>
                </c:pt>
                <c:pt idx="45">
                  <c:v>2.9472842855812444E-2</c:v>
                </c:pt>
                <c:pt idx="46">
                  <c:v>3.1054214063275336E-2</c:v>
                </c:pt>
                <c:pt idx="47">
                  <c:v>3.2635585270738232E-2</c:v>
                </c:pt>
                <c:pt idx="48">
                  <c:v>3.4216956478201124E-2</c:v>
                </c:pt>
                <c:pt idx="49">
                  <c:v>3.5798327685664016E-2</c:v>
                </c:pt>
                <c:pt idx="50">
                  <c:v>3.7379698893126909E-2</c:v>
                </c:pt>
              </c:numCache>
            </c:numRef>
          </c:cat>
          <c:val>
            <c:numRef>
              <c:f>Sheet1!$H$14:$H$64</c:f>
              <c:numCache>
                <c:formatCode>General</c:formatCode>
                <c:ptCount val="51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7</c:v>
                </c:pt>
                <c:pt idx="13">
                  <c:v>8</c:v>
                </c:pt>
                <c:pt idx="14">
                  <c:v>10</c:v>
                </c:pt>
                <c:pt idx="15">
                  <c:v>12</c:v>
                </c:pt>
                <c:pt idx="16">
                  <c:v>13</c:v>
                </c:pt>
                <c:pt idx="17">
                  <c:v>20</c:v>
                </c:pt>
                <c:pt idx="18">
                  <c:v>17</c:v>
                </c:pt>
                <c:pt idx="19">
                  <c:v>25</c:v>
                </c:pt>
                <c:pt idx="20">
                  <c:v>26</c:v>
                </c:pt>
                <c:pt idx="21">
                  <c:v>43</c:v>
                </c:pt>
                <c:pt idx="22">
                  <c:v>46</c:v>
                </c:pt>
                <c:pt idx="23">
                  <c:v>43</c:v>
                </c:pt>
                <c:pt idx="24">
                  <c:v>55</c:v>
                </c:pt>
                <c:pt idx="25">
                  <c:v>77</c:v>
                </c:pt>
                <c:pt idx="26">
                  <c:v>72</c:v>
                </c:pt>
                <c:pt idx="27">
                  <c:v>89</c:v>
                </c:pt>
                <c:pt idx="28">
                  <c:v>88</c:v>
                </c:pt>
                <c:pt idx="29">
                  <c:v>70</c:v>
                </c:pt>
                <c:pt idx="30">
                  <c:v>61</c:v>
                </c:pt>
                <c:pt idx="31">
                  <c:v>51</c:v>
                </c:pt>
                <c:pt idx="32">
                  <c:v>49</c:v>
                </c:pt>
                <c:pt idx="33">
                  <c:v>33</c:v>
                </c:pt>
                <c:pt idx="34">
                  <c:v>35</c:v>
                </c:pt>
                <c:pt idx="35">
                  <c:v>30</c:v>
                </c:pt>
                <c:pt idx="36">
                  <c:v>12</c:v>
                </c:pt>
                <c:pt idx="37">
                  <c:v>22</c:v>
                </c:pt>
                <c:pt idx="38">
                  <c:v>13</c:v>
                </c:pt>
                <c:pt idx="39">
                  <c:v>13</c:v>
                </c:pt>
                <c:pt idx="40">
                  <c:v>7</c:v>
                </c:pt>
                <c:pt idx="41">
                  <c:v>7</c:v>
                </c:pt>
                <c:pt idx="42">
                  <c:v>4</c:v>
                </c:pt>
                <c:pt idx="43">
                  <c:v>6</c:v>
                </c:pt>
                <c:pt idx="44">
                  <c:v>4</c:v>
                </c:pt>
                <c:pt idx="45">
                  <c:v>3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</c:numCache>
            </c:numRef>
          </c:val>
        </c:ser>
        <c:axId val="113885568"/>
        <c:axId val="128462848"/>
      </c:barChart>
      <c:catAx>
        <c:axId val="113885568"/>
        <c:scaling>
          <c:orientation val="minMax"/>
        </c:scaling>
        <c:axPos val="b"/>
        <c:numFmt formatCode="0.00%" sourceLinked="1"/>
        <c:tickLblPos val="nextTo"/>
        <c:crossAx val="128462848"/>
        <c:crosses val="autoZero"/>
        <c:auto val="1"/>
        <c:lblAlgn val="ctr"/>
        <c:lblOffset val="100"/>
      </c:catAx>
      <c:valAx>
        <c:axId val="128462848"/>
        <c:scaling>
          <c:orientation val="minMax"/>
        </c:scaling>
        <c:axPos val="l"/>
        <c:majorGridlines>
          <c:spPr>
            <a:ln>
              <a:solidFill>
                <a:srgbClr val="4F81BD">
                  <a:alpha val="10000"/>
                </a:srgbClr>
              </a:solidFill>
            </a:ln>
          </c:spPr>
        </c:majorGridlines>
        <c:numFmt formatCode="General" sourceLinked="1"/>
        <c:tickLblPos val="nextTo"/>
        <c:crossAx val="113885568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16</xdr:row>
      <xdr:rowOff>180975</xdr:rowOff>
    </xdr:from>
    <xdr:to>
      <xdr:col>16</xdr:col>
      <xdr:colOff>323850</xdr:colOff>
      <xdr:row>31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28575</xdr:colOff>
      <xdr:row>1</xdr:row>
      <xdr:rowOff>0</xdr:rowOff>
    </xdr:from>
    <xdr:to>
      <xdr:col>4</xdr:col>
      <xdr:colOff>376775</xdr:colOff>
      <xdr:row>3</xdr:row>
      <xdr:rowOff>28575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5" y="190500"/>
          <a:ext cx="167217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V1096"/>
  <sheetViews>
    <sheetView showGridLines="0" tabSelected="1" zoomScale="80" zoomScaleNormal="80" workbookViewId="0"/>
  </sheetViews>
  <sheetFormatPr defaultRowHeight="15"/>
  <cols>
    <col min="1" max="1" width="2.28515625" customWidth="1"/>
    <col min="2" max="2" width="1.42578125" customWidth="1"/>
    <col min="3" max="3" width="10.7109375" bestFit="1" customWidth="1"/>
    <col min="11" max="11" width="10.140625" bestFit="1" customWidth="1"/>
    <col min="12" max="12" width="9.5703125" bestFit="1" customWidth="1"/>
    <col min="17" max="17" width="11.140625" customWidth="1"/>
    <col min="22" max="22" width="10.28515625" customWidth="1"/>
  </cols>
  <sheetData>
    <row r="1" spans="3:22" ht="9.75" customHeight="1"/>
    <row r="4" spans="3:22" ht="5.25" customHeight="1"/>
    <row r="5" spans="3:22" ht="8.25" customHeight="1"/>
    <row r="6" spans="3:22" ht="3" customHeight="1"/>
    <row r="7" spans="3:22">
      <c r="C7" s="11" t="s">
        <v>0</v>
      </c>
      <c r="D7" s="15" t="s">
        <v>1</v>
      </c>
      <c r="E7" s="16" t="s">
        <v>2</v>
      </c>
      <c r="J7" s="29" t="s">
        <v>17</v>
      </c>
      <c r="K7" s="22" t="s">
        <v>8</v>
      </c>
      <c r="L7" s="22" t="s">
        <v>9</v>
      </c>
      <c r="M7" s="23" t="s">
        <v>14</v>
      </c>
    </row>
    <row r="8" spans="3:22">
      <c r="C8" s="17">
        <v>40612</v>
      </c>
      <c r="D8" s="18">
        <v>5494.4</v>
      </c>
      <c r="E8" s="7"/>
      <c r="G8" s="11" t="s">
        <v>3</v>
      </c>
      <c r="H8" s="3">
        <f>MAX(E9:E1096)</f>
        <v>3.7379698893126916E-2</v>
      </c>
      <c r="J8" s="30" t="s">
        <v>6</v>
      </c>
      <c r="K8" s="24">
        <f>AVERAGE(E9:E1096)</f>
        <v>3.8324820561347285E-4</v>
      </c>
      <c r="L8" s="25">
        <f>K8*252</f>
        <v>9.6578547814595156E-2</v>
      </c>
      <c r="M8" s="26">
        <f>K8*30</f>
        <v>1.1497446168404186E-2</v>
      </c>
      <c r="O8" s="2" t="s">
        <v>15</v>
      </c>
      <c r="P8" s="32"/>
      <c r="Q8" s="33"/>
      <c r="T8" s="2" t="s">
        <v>16</v>
      </c>
      <c r="U8" s="32"/>
      <c r="V8" s="33"/>
    </row>
    <row r="9" spans="3:22">
      <c r="C9" s="17">
        <v>40613</v>
      </c>
      <c r="D9" s="18">
        <v>5445.45</v>
      </c>
      <c r="E9" s="6">
        <f>LN(D9/D8)</f>
        <v>-8.9489941228754286E-3</v>
      </c>
      <c r="G9" s="12" t="s">
        <v>4</v>
      </c>
      <c r="H9" s="5">
        <f>MIN(E9:E1096)</f>
        <v>-4.1688861480017714E-2</v>
      </c>
      <c r="J9" s="30" t="s">
        <v>7</v>
      </c>
      <c r="K9" s="25">
        <f>STDEV(E9:E1096)</f>
        <v>1.0461418938342225E-2</v>
      </c>
      <c r="L9" s="25">
        <f>K9*SQRT(252)</f>
        <v>0.16606987723028929</v>
      </c>
      <c r="M9" s="26">
        <f>K9*SQRT(30)</f>
        <v>5.7299551360417832E-2</v>
      </c>
      <c r="O9" s="4"/>
      <c r="P9" s="18"/>
      <c r="Q9" s="7"/>
      <c r="T9" s="4"/>
      <c r="U9" s="18"/>
      <c r="V9" s="7"/>
    </row>
    <row r="10" spans="3:22">
      <c r="C10" s="17">
        <v>40616</v>
      </c>
      <c r="D10" s="18">
        <v>5531.5</v>
      </c>
      <c r="E10" s="6">
        <f t="shared" ref="E10:E73" si="0">LN(D10/D9)</f>
        <v>1.5678628894684736E-2</v>
      </c>
      <c r="G10" s="12" t="s">
        <v>5</v>
      </c>
      <c r="H10" s="6">
        <f>(H8-H9)/50</f>
        <v>1.5813712074628928E-3</v>
      </c>
      <c r="J10" s="31" t="s">
        <v>11</v>
      </c>
      <c r="K10" s="27">
        <f>D1096</f>
        <v>8337</v>
      </c>
      <c r="L10" s="27"/>
      <c r="M10" s="28"/>
      <c r="O10" s="4" t="s">
        <v>10</v>
      </c>
      <c r="P10" s="18"/>
      <c r="Q10" s="7"/>
      <c r="T10" s="4" t="s">
        <v>10</v>
      </c>
      <c r="U10" s="18"/>
      <c r="V10" s="7"/>
    </row>
    <row r="11" spans="3:22">
      <c r="C11" s="17">
        <v>40617</v>
      </c>
      <c r="D11" s="18">
        <v>5449.65</v>
      </c>
      <c r="E11" s="6">
        <f t="shared" si="0"/>
        <v>-1.490764006336634E-2</v>
      </c>
      <c r="G11" s="4"/>
      <c r="H11" s="7"/>
      <c r="O11" s="4" t="s">
        <v>12</v>
      </c>
      <c r="P11" s="34">
        <f>L8+L9</f>
        <v>0.26264842504488445</v>
      </c>
      <c r="Q11" s="35">
        <f>K10*EXP(P11)</f>
        <v>10841.180198368593</v>
      </c>
      <c r="T11" s="4" t="s">
        <v>12</v>
      </c>
      <c r="U11" s="34">
        <f>L8+2*L9</f>
        <v>0.42871830227517371</v>
      </c>
      <c r="V11" s="35">
        <f>K10*EXP(U11)</f>
        <v>12799.70010947252</v>
      </c>
    </row>
    <row r="12" spans="3:22">
      <c r="C12" s="17">
        <v>40618</v>
      </c>
      <c r="D12" s="18">
        <v>5511.15</v>
      </c>
      <c r="E12" s="6">
        <f t="shared" si="0"/>
        <v>1.1221926391916567E-2</v>
      </c>
      <c r="G12" s="4"/>
      <c r="H12" s="7"/>
      <c r="O12" s="4" t="s">
        <v>13</v>
      </c>
      <c r="P12" s="34">
        <f>L8-L9</f>
        <v>-6.9491329415694136E-2</v>
      </c>
      <c r="Q12" s="35">
        <f>K10*EXP(P12)</f>
        <v>7777.3223656639439</v>
      </c>
      <c r="T12" s="4" t="s">
        <v>13</v>
      </c>
      <c r="U12" s="34">
        <f>L8-2*L9</f>
        <v>-0.23556120664598343</v>
      </c>
      <c r="V12" s="35">
        <f>K10*EXP(U12)</f>
        <v>6587.2913041585152</v>
      </c>
    </row>
    <row r="13" spans="3:22">
      <c r="C13" s="17">
        <v>40619</v>
      </c>
      <c r="D13" s="18">
        <v>5446.65</v>
      </c>
      <c r="E13" s="6">
        <f t="shared" si="0"/>
        <v>-1.1772572037833485E-2</v>
      </c>
      <c r="G13" s="13" t="s">
        <v>18</v>
      </c>
      <c r="H13" s="14" t="s">
        <v>19</v>
      </c>
      <c r="O13" s="4"/>
      <c r="P13" s="18"/>
      <c r="Q13" s="7"/>
      <c r="T13" s="4"/>
      <c r="U13" s="18"/>
      <c r="V13" s="7"/>
    </row>
    <row r="14" spans="3:22">
      <c r="C14" s="17">
        <v>40620</v>
      </c>
      <c r="D14" s="18">
        <v>5373.7</v>
      </c>
      <c r="E14" s="6">
        <f t="shared" si="0"/>
        <v>-1.3484056487894143E-2</v>
      </c>
      <c r="G14" s="8">
        <f>H9</f>
        <v>-4.1688861480017714E-2</v>
      </c>
      <c r="H14" s="7">
        <f t="array" ref="H14:H64">FREQUENCY(E9:E1096,G14:G64)</f>
        <v>1</v>
      </c>
      <c r="O14" s="4" t="s">
        <v>14</v>
      </c>
      <c r="P14" s="18"/>
      <c r="Q14" s="7"/>
      <c r="T14" s="4" t="s">
        <v>14</v>
      </c>
      <c r="U14" s="18"/>
      <c r="V14" s="7"/>
    </row>
    <row r="15" spans="3:22">
      <c r="C15" s="17">
        <v>40623</v>
      </c>
      <c r="D15" s="18">
        <v>5364.75</v>
      </c>
      <c r="E15" s="6">
        <f t="shared" si="0"/>
        <v>-1.6669076211852283E-3</v>
      </c>
      <c r="G15" s="8">
        <f>G14+$H$10</f>
        <v>-4.0107490272554822E-2</v>
      </c>
      <c r="H15" s="7">
        <v>1</v>
      </c>
      <c r="O15" s="4" t="s">
        <v>12</v>
      </c>
      <c r="P15" s="34">
        <f>M8+M9</f>
        <v>6.8796997528822013E-2</v>
      </c>
      <c r="Q15" s="7">
        <f>K10*EXP(P15)</f>
        <v>8930.7505272126818</v>
      </c>
      <c r="T15" s="4" t="s">
        <v>12</v>
      </c>
      <c r="U15" s="34">
        <f>M8+2*M9</f>
        <v>0.12609654888923985</v>
      </c>
      <c r="V15" s="7">
        <f>K10*EXP(U15)</f>
        <v>9457.4234966310923</v>
      </c>
    </row>
    <row r="16" spans="3:22">
      <c r="C16" s="17">
        <v>40624</v>
      </c>
      <c r="D16" s="18">
        <v>5413.85</v>
      </c>
      <c r="E16" s="6">
        <f t="shared" si="0"/>
        <v>9.1107081862833381E-3</v>
      </c>
      <c r="G16" s="8">
        <f>G15+$H$10</f>
        <v>-3.8526119065091929E-2</v>
      </c>
      <c r="H16" s="7">
        <v>0</v>
      </c>
      <c r="O16" s="36" t="s">
        <v>13</v>
      </c>
      <c r="P16" s="37">
        <f>M8-M9</f>
        <v>-4.5802105192013644E-2</v>
      </c>
      <c r="Q16" s="10">
        <f>K10*EXP(P16)</f>
        <v>7963.760669743051</v>
      </c>
      <c r="T16" s="36" t="s">
        <v>13</v>
      </c>
      <c r="U16" s="37">
        <f>M8-2*M9</f>
        <v>-0.10310165655243148</v>
      </c>
      <c r="V16" s="10">
        <f>K10*EXP(U16)</f>
        <v>7520.2680545328712</v>
      </c>
    </row>
    <row r="17" spans="3:8">
      <c r="C17" s="17">
        <v>40625</v>
      </c>
      <c r="D17" s="18">
        <v>5480.25</v>
      </c>
      <c r="E17" s="6">
        <f t="shared" si="0"/>
        <v>1.2190235496550678E-2</v>
      </c>
      <c r="G17" s="8">
        <f t="shared" ref="G17:G64" si="1">G16+$H$10</f>
        <v>-3.6944747857629037E-2</v>
      </c>
      <c r="H17" s="7">
        <v>1</v>
      </c>
    </row>
    <row r="18" spans="3:8">
      <c r="C18" s="17">
        <v>40626</v>
      </c>
      <c r="D18" s="18">
        <v>5522.4</v>
      </c>
      <c r="E18" s="6">
        <f t="shared" si="0"/>
        <v>7.6618280498288267E-3</v>
      </c>
      <c r="G18" s="8">
        <f t="shared" si="1"/>
        <v>-3.5363376650166145E-2</v>
      </c>
      <c r="H18" s="7">
        <v>0</v>
      </c>
    </row>
    <row r="19" spans="3:8">
      <c r="C19" s="17">
        <v>40627</v>
      </c>
      <c r="D19" s="18">
        <v>5654.25</v>
      </c>
      <c r="E19" s="6">
        <f t="shared" si="0"/>
        <v>2.3594926370655172E-2</v>
      </c>
      <c r="G19" s="8">
        <f t="shared" si="1"/>
        <v>-3.3782005442703253E-2</v>
      </c>
      <c r="H19" s="7">
        <v>1</v>
      </c>
    </row>
    <row r="20" spans="3:8">
      <c r="C20" s="17">
        <v>40630</v>
      </c>
      <c r="D20" s="18">
        <v>5687.25</v>
      </c>
      <c r="E20" s="6">
        <f t="shared" si="0"/>
        <v>5.819352489233676E-3</v>
      </c>
      <c r="G20" s="8">
        <f t="shared" si="1"/>
        <v>-3.2200634235240361E-2</v>
      </c>
      <c r="H20" s="7">
        <v>0</v>
      </c>
    </row>
    <row r="21" spans="3:8">
      <c r="C21" s="17">
        <v>40631</v>
      </c>
      <c r="D21" s="18">
        <v>5736.35</v>
      </c>
      <c r="E21" s="6">
        <f t="shared" si="0"/>
        <v>8.5962922998731022E-3</v>
      </c>
      <c r="G21" s="8">
        <f t="shared" si="1"/>
        <v>-3.0619263027777469E-2</v>
      </c>
      <c r="H21" s="7">
        <v>0</v>
      </c>
    </row>
    <row r="22" spans="3:8">
      <c r="C22" s="17">
        <v>40632</v>
      </c>
      <c r="D22" s="18">
        <v>5787.65</v>
      </c>
      <c r="E22" s="6">
        <f t="shared" si="0"/>
        <v>8.9032174361640317E-3</v>
      </c>
      <c r="G22" s="8">
        <f t="shared" si="1"/>
        <v>-2.9037891820314576E-2</v>
      </c>
      <c r="H22" s="7">
        <v>1</v>
      </c>
    </row>
    <row r="23" spans="3:8">
      <c r="C23" s="17">
        <v>40633</v>
      </c>
      <c r="D23" s="18">
        <v>5833.75</v>
      </c>
      <c r="E23" s="6">
        <f t="shared" si="0"/>
        <v>7.9336812788335983E-3</v>
      </c>
      <c r="G23" s="8">
        <f t="shared" si="1"/>
        <v>-2.7456520612851684E-2</v>
      </c>
      <c r="H23" s="7">
        <v>3</v>
      </c>
    </row>
    <row r="24" spans="3:8">
      <c r="C24" s="17">
        <v>40634</v>
      </c>
      <c r="D24" s="18">
        <v>5826.05</v>
      </c>
      <c r="E24" s="6">
        <f t="shared" si="0"/>
        <v>-1.3207775638274259E-3</v>
      </c>
      <c r="G24" s="8">
        <f t="shared" si="1"/>
        <v>-2.5875149405388792E-2</v>
      </c>
      <c r="H24" s="7">
        <v>1</v>
      </c>
    </row>
    <row r="25" spans="3:8">
      <c r="C25" s="17">
        <v>40637</v>
      </c>
      <c r="D25" s="18">
        <v>5908.45</v>
      </c>
      <c r="E25" s="6">
        <f t="shared" si="0"/>
        <v>1.4044288958366092E-2</v>
      </c>
      <c r="G25" s="8">
        <f t="shared" si="1"/>
        <v>-2.42937781979259E-2</v>
      </c>
      <c r="H25" s="7">
        <v>2</v>
      </c>
    </row>
    <row r="26" spans="3:8">
      <c r="C26" s="17">
        <v>40638</v>
      </c>
      <c r="D26" s="18">
        <v>5910.05</v>
      </c>
      <c r="E26" s="6">
        <f t="shared" si="0"/>
        <v>2.7076194267892104E-4</v>
      </c>
      <c r="G26" s="8">
        <f t="shared" si="1"/>
        <v>-2.2712406990463008E-2</v>
      </c>
      <c r="H26" s="7">
        <v>7</v>
      </c>
    </row>
    <row r="27" spans="3:8">
      <c r="C27" s="17">
        <v>40639</v>
      </c>
      <c r="D27" s="18">
        <v>5891.75</v>
      </c>
      <c r="E27" s="6">
        <f t="shared" si="0"/>
        <v>-3.1012243330383756E-3</v>
      </c>
      <c r="G27" s="8">
        <f t="shared" si="1"/>
        <v>-2.1131035783000116E-2</v>
      </c>
      <c r="H27" s="7">
        <v>8</v>
      </c>
    </row>
    <row r="28" spans="3:8">
      <c r="C28" s="17">
        <v>40640</v>
      </c>
      <c r="D28" s="18">
        <v>5885.7</v>
      </c>
      <c r="E28" s="6">
        <f t="shared" si="0"/>
        <v>-1.0273871733118038E-3</v>
      </c>
      <c r="G28" s="8">
        <f t="shared" si="1"/>
        <v>-1.9549664575537223E-2</v>
      </c>
      <c r="H28" s="7">
        <v>10</v>
      </c>
    </row>
    <row r="29" spans="3:8">
      <c r="C29" s="17">
        <v>40641</v>
      </c>
      <c r="D29" s="18">
        <v>5842</v>
      </c>
      <c r="E29" s="6">
        <f t="shared" si="0"/>
        <v>-7.4524761472065477E-3</v>
      </c>
      <c r="G29" s="8">
        <f t="shared" si="1"/>
        <v>-1.7968293368074331E-2</v>
      </c>
      <c r="H29" s="7">
        <v>12</v>
      </c>
    </row>
    <row r="30" spans="3:8">
      <c r="C30" s="17">
        <v>40644</v>
      </c>
      <c r="D30" s="18">
        <v>5785.7</v>
      </c>
      <c r="E30" s="6">
        <f t="shared" si="0"/>
        <v>-9.6838480472198514E-3</v>
      </c>
      <c r="G30" s="8">
        <f t="shared" si="1"/>
        <v>-1.6386922160611439E-2</v>
      </c>
      <c r="H30" s="7">
        <v>13</v>
      </c>
    </row>
    <row r="31" spans="3:8">
      <c r="C31" s="17">
        <v>40646</v>
      </c>
      <c r="D31" s="18">
        <v>5911.5</v>
      </c>
      <c r="E31" s="6">
        <f t="shared" si="0"/>
        <v>2.1510250402701589E-2</v>
      </c>
      <c r="G31" s="8">
        <f t="shared" si="1"/>
        <v>-1.4805550953148547E-2</v>
      </c>
      <c r="H31" s="7">
        <v>20</v>
      </c>
    </row>
    <row r="32" spans="3:8">
      <c r="C32" s="17">
        <v>40648</v>
      </c>
      <c r="D32" s="18">
        <v>5824.55</v>
      </c>
      <c r="E32" s="6">
        <f t="shared" si="0"/>
        <v>-1.4817863072334443E-2</v>
      </c>
      <c r="G32" s="8">
        <f t="shared" si="1"/>
        <v>-1.3224179745685655E-2</v>
      </c>
      <c r="H32" s="7">
        <v>17</v>
      </c>
    </row>
    <row r="33" spans="3:8">
      <c r="C33" s="17">
        <v>40651</v>
      </c>
      <c r="D33" s="18">
        <v>5729.1</v>
      </c>
      <c r="E33" s="6">
        <f t="shared" si="0"/>
        <v>-1.6523292921355539E-2</v>
      </c>
      <c r="G33" s="8">
        <f t="shared" si="1"/>
        <v>-1.1642808538222763E-2</v>
      </c>
      <c r="H33" s="7">
        <v>25</v>
      </c>
    </row>
    <row r="34" spans="3:8">
      <c r="C34" s="17">
        <v>40652</v>
      </c>
      <c r="D34" s="18">
        <v>5740.75</v>
      </c>
      <c r="E34" s="6">
        <f t="shared" si="0"/>
        <v>2.0314134895016763E-3</v>
      </c>
      <c r="G34" s="8">
        <f t="shared" si="1"/>
        <v>-1.006143733075987E-2</v>
      </c>
      <c r="H34" s="7">
        <v>26</v>
      </c>
    </row>
    <row r="35" spans="3:8">
      <c r="C35" s="17">
        <v>40653</v>
      </c>
      <c r="D35" s="18">
        <v>5851.65</v>
      </c>
      <c r="E35" s="6">
        <f t="shared" si="0"/>
        <v>1.9133808939988714E-2</v>
      </c>
      <c r="G35" s="8">
        <f t="shared" si="1"/>
        <v>-8.4800661232969782E-3</v>
      </c>
      <c r="H35" s="7">
        <v>43</v>
      </c>
    </row>
    <row r="36" spans="3:8">
      <c r="C36" s="17">
        <v>40654</v>
      </c>
      <c r="D36" s="18">
        <v>5884.7</v>
      </c>
      <c r="E36" s="6">
        <f t="shared" si="0"/>
        <v>5.6320895957113933E-3</v>
      </c>
      <c r="G36" s="8">
        <f t="shared" si="1"/>
        <v>-6.8986949158340851E-3</v>
      </c>
      <c r="H36" s="7">
        <v>46</v>
      </c>
    </row>
    <row r="37" spans="3:8">
      <c r="C37" s="17">
        <v>40658</v>
      </c>
      <c r="D37" s="18">
        <v>5874.5</v>
      </c>
      <c r="E37" s="6">
        <f t="shared" si="0"/>
        <v>-1.7348123270524785E-3</v>
      </c>
      <c r="G37" s="8">
        <f t="shared" si="1"/>
        <v>-5.3173237083711921E-3</v>
      </c>
      <c r="H37" s="7">
        <v>43</v>
      </c>
    </row>
    <row r="38" spans="3:8">
      <c r="C38" s="17">
        <v>40659</v>
      </c>
      <c r="D38" s="18">
        <v>5868.4</v>
      </c>
      <c r="E38" s="6">
        <f t="shared" si="0"/>
        <v>-1.0389257421384095E-3</v>
      </c>
      <c r="G38" s="8">
        <f t="shared" si="1"/>
        <v>-3.7359525009082991E-3</v>
      </c>
      <c r="H38" s="7">
        <v>55</v>
      </c>
    </row>
    <row r="39" spans="3:8">
      <c r="C39" s="17">
        <v>40660</v>
      </c>
      <c r="D39" s="18">
        <v>5833.9</v>
      </c>
      <c r="E39" s="6">
        <f t="shared" si="0"/>
        <v>-5.8962938829121968E-3</v>
      </c>
      <c r="G39" s="8">
        <f t="shared" si="1"/>
        <v>-2.154581293445406E-3</v>
      </c>
      <c r="H39" s="7">
        <v>77</v>
      </c>
    </row>
    <row r="40" spans="3:8">
      <c r="C40" s="17">
        <v>40661</v>
      </c>
      <c r="D40" s="18">
        <v>5785.45</v>
      </c>
      <c r="E40" s="6">
        <f t="shared" si="0"/>
        <v>-8.3395853989231324E-3</v>
      </c>
      <c r="G40" s="8">
        <f t="shared" si="1"/>
        <v>-5.7321008598251321E-4</v>
      </c>
      <c r="H40" s="7">
        <v>72</v>
      </c>
    </row>
    <row r="41" spans="3:8">
      <c r="C41" s="17">
        <v>40662</v>
      </c>
      <c r="D41" s="18">
        <v>5749.5</v>
      </c>
      <c r="E41" s="6">
        <f t="shared" si="0"/>
        <v>-6.2332504949341927E-3</v>
      </c>
      <c r="G41" s="8">
        <f t="shared" si="1"/>
        <v>1.0081611214803796E-3</v>
      </c>
      <c r="H41" s="7">
        <v>89</v>
      </c>
    </row>
    <row r="42" spans="3:8">
      <c r="C42" s="17">
        <v>40665</v>
      </c>
      <c r="D42" s="18">
        <v>5701.3</v>
      </c>
      <c r="E42" s="6">
        <f t="shared" si="0"/>
        <v>-8.418675494688074E-3</v>
      </c>
      <c r="G42" s="8">
        <f t="shared" si="1"/>
        <v>2.5895323289432722E-3</v>
      </c>
      <c r="H42" s="7">
        <v>88</v>
      </c>
    </row>
    <row r="43" spans="3:8">
      <c r="C43" s="17">
        <v>40666</v>
      </c>
      <c r="D43" s="18">
        <v>5565.25</v>
      </c>
      <c r="E43" s="6">
        <f t="shared" si="0"/>
        <v>-2.4152311663592992E-2</v>
      </c>
      <c r="G43" s="8">
        <f t="shared" si="1"/>
        <v>4.1709035364061653E-3</v>
      </c>
      <c r="H43" s="7">
        <v>70</v>
      </c>
    </row>
    <row r="44" spans="3:8">
      <c r="C44" s="17">
        <v>40667</v>
      </c>
      <c r="D44" s="18">
        <v>5537.15</v>
      </c>
      <c r="E44" s="6">
        <f t="shared" si="0"/>
        <v>-5.0619793922012076E-3</v>
      </c>
      <c r="G44" s="8">
        <f t="shared" si="1"/>
        <v>5.7522747438690583E-3</v>
      </c>
      <c r="H44" s="7">
        <v>61</v>
      </c>
    </row>
    <row r="45" spans="3:8">
      <c r="C45" s="17">
        <v>40668</v>
      </c>
      <c r="D45" s="18">
        <v>5459.85</v>
      </c>
      <c r="E45" s="6">
        <f t="shared" si="0"/>
        <v>-1.4058611104135746E-2</v>
      </c>
      <c r="G45" s="8">
        <f t="shared" si="1"/>
        <v>7.3336459513319513E-3</v>
      </c>
      <c r="H45" s="7">
        <v>51</v>
      </c>
    </row>
    <row r="46" spans="3:8">
      <c r="C46" s="17">
        <v>40669</v>
      </c>
      <c r="D46" s="18">
        <v>5551.45</v>
      </c>
      <c r="E46" s="6">
        <f t="shared" si="0"/>
        <v>1.6637838044859847E-2</v>
      </c>
      <c r="G46" s="8">
        <f t="shared" si="1"/>
        <v>8.9150171587948444E-3</v>
      </c>
      <c r="H46" s="7">
        <v>49</v>
      </c>
    </row>
    <row r="47" spans="3:8">
      <c r="C47" s="17">
        <v>40672</v>
      </c>
      <c r="D47" s="18">
        <v>5551.1</v>
      </c>
      <c r="E47" s="6">
        <f t="shared" si="0"/>
        <v>-6.3048578950854336E-5</v>
      </c>
      <c r="G47" s="8">
        <f t="shared" si="1"/>
        <v>1.0496388366257737E-2</v>
      </c>
      <c r="H47" s="7">
        <v>33</v>
      </c>
    </row>
    <row r="48" spans="3:8">
      <c r="C48" s="17">
        <v>40673</v>
      </c>
      <c r="D48" s="18">
        <v>5541.25</v>
      </c>
      <c r="E48" s="6">
        <f t="shared" si="0"/>
        <v>-1.775999240747179E-3</v>
      </c>
      <c r="G48" s="8">
        <f t="shared" si="1"/>
        <v>1.2077759573720629E-2</v>
      </c>
      <c r="H48" s="7">
        <v>35</v>
      </c>
    </row>
    <row r="49" spans="3:8">
      <c r="C49" s="17">
        <v>40674</v>
      </c>
      <c r="D49" s="18">
        <v>5565.05</v>
      </c>
      <c r="E49" s="6">
        <f t="shared" si="0"/>
        <v>4.2858623359854804E-3</v>
      </c>
      <c r="G49" s="8">
        <f t="shared" si="1"/>
        <v>1.3659130781183521E-2</v>
      </c>
      <c r="H49" s="7">
        <v>30</v>
      </c>
    </row>
    <row r="50" spans="3:8">
      <c r="C50" s="17">
        <v>40675</v>
      </c>
      <c r="D50" s="18">
        <v>5486.15</v>
      </c>
      <c r="E50" s="6">
        <f t="shared" si="0"/>
        <v>-1.4279234945574216E-2</v>
      </c>
      <c r="G50" s="8">
        <f t="shared" si="1"/>
        <v>1.5240501988646413E-2</v>
      </c>
      <c r="H50" s="7">
        <v>12</v>
      </c>
    </row>
    <row r="51" spans="3:8">
      <c r="C51" s="17">
        <v>40676</v>
      </c>
      <c r="D51" s="18">
        <v>5544.75</v>
      </c>
      <c r="E51" s="6">
        <f t="shared" si="0"/>
        <v>1.0624799655644779E-2</v>
      </c>
      <c r="G51" s="8">
        <f t="shared" si="1"/>
        <v>1.6821873196109307E-2</v>
      </c>
      <c r="H51" s="7">
        <v>22</v>
      </c>
    </row>
    <row r="52" spans="3:8">
      <c r="C52" s="17">
        <v>40679</v>
      </c>
      <c r="D52" s="18">
        <v>5499</v>
      </c>
      <c r="E52" s="6">
        <f t="shared" si="0"/>
        <v>-8.2852765975044464E-3</v>
      </c>
      <c r="G52" s="8">
        <f t="shared" si="1"/>
        <v>1.8403244403572199E-2</v>
      </c>
      <c r="H52" s="7">
        <v>13</v>
      </c>
    </row>
    <row r="53" spans="3:8">
      <c r="C53" s="17">
        <v>40680</v>
      </c>
      <c r="D53" s="18">
        <v>5438.95</v>
      </c>
      <c r="E53" s="6">
        <f t="shared" si="0"/>
        <v>-1.0980229993444356E-2</v>
      </c>
      <c r="G53" s="8">
        <f t="shared" si="1"/>
        <v>1.9984615611035091E-2</v>
      </c>
      <c r="H53" s="7">
        <v>13</v>
      </c>
    </row>
    <row r="54" spans="3:8">
      <c r="C54" s="17">
        <v>40681</v>
      </c>
      <c r="D54" s="18">
        <v>5420.6</v>
      </c>
      <c r="E54" s="6">
        <f t="shared" si="0"/>
        <v>-3.3795171005826714E-3</v>
      </c>
      <c r="G54" s="8">
        <f t="shared" si="1"/>
        <v>2.1565986818497983E-2</v>
      </c>
      <c r="H54" s="7">
        <v>7</v>
      </c>
    </row>
    <row r="55" spans="3:8">
      <c r="C55" s="17">
        <v>40682</v>
      </c>
      <c r="D55" s="18">
        <v>5428.1</v>
      </c>
      <c r="E55" s="6">
        <f t="shared" si="0"/>
        <v>1.3826543631648277E-3</v>
      </c>
      <c r="G55" s="8">
        <f t="shared" si="1"/>
        <v>2.3147358025960876E-2</v>
      </c>
      <c r="H55" s="7">
        <v>7</v>
      </c>
    </row>
    <row r="56" spans="3:8">
      <c r="C56" s="17">
        <v>40683</v>
      </c>
      <c r="D56" s="18">
        <v>5486.35</v>
      </c>
      <c r="E56" s="6">
        <f t="shared" si="0"/>
        <v>1.0674024446023072E-2</v>
      </c>
      <c r="G56" s="8">
        <f t="shared" si="1"/>
        <v>2.4728729233423768E-2</v>
      </c>
      <c r="H56" s="7">
        <v>4</v>
      </c>
    </row>
    <row r="57" spans="3:8">
      <c r="C57" s="17">
        <v>40686</v>
      </c>
      <c r="D57" s="18">
        <v>5386.55</v>
      </c>
      <c r="E57" s="6">
        <f t="shared" si="0"/>
        <v>-1.8358083466387169E-2</v>
      </c>
      <c r="G57" s="8">
        <f t="shared" si="1"/>
        <v>2.631010044088666E-2</v>
      </c>
      <c r="H57" s="7">
        <v>6</v>
      </c>
    </row>
    <row r="58" spans="3:8">
      <c r="C58" s="17">
        <v>40687</v>
      </c>
      <c r="D58" s="18">
        <v>5394.85</v>
      </c>
      <c r="E58" s="6">
        <f t="shared" si="0"/>
        <v>1.5396890273424305E-3</v>
      </c>
      <c r="G58" s="8">
        <f t="shared" si="1"/>
        <v>2.7891471648349552E-2</v>
      </c>
      <c r="H58" s="7">
        <v>4</v>
      </c>
    </row>
    <row r="59" spans="3:8">
      <c r="C59" s="17">
        <v>40688</v>
      </c>
      <c r="D59" s="18">
        <v>5348.95</v>
      </c>
      <c r="E59" s="6">
        <f t="shared" si="0"/>
        <v>-8.5445148379656166E-3</v>
      </c>
      <c r="G59" s="8">
        <f t="shared" si="1"/>
        <v>2.9472842855812444E-2</v>
      </c>
      <c r="H59" s="7">
        <v>3</v>
      </c>
    </row>
    <row r="60" spans="3:8">
      <c r="C60" s="17">
        <v>40689</v>
      </c>
      <c r="D60" s="18">
        <v>5412.35</v>
      </c>
      <c r="E60" s="6">
        <f t="shared" si="0"/>
        <v>1.1783099354884748E-2</v>
      </c>
      <c r="G60" s="8">
        <f t="shared" si="1"/>
        <v>3.1054214063275336E-2</v>
      </c>
      <c r="H60" s="7">
        <v>2</v>
      </c>
    </row>
    <row r="61" spans="3:8">
      <c r="C61" s="17">
        <v>40690</v>
      </c>
      <c r="D61" s="18">
        <v>5476.1</v>
      </c>
      <c r="E61" s="6">
        <f t="shared" si="0"/>
        <v>1.170978944549857E-2</v>
      </c>
      <c r="G61" s="8">
        <f t="shared" si="1"/>
        <v>3.2635585270738232E-2</v>
      </c>
      <c r="H61" s="7">
        <v>1</v>
      </c>
    </row>
    <row r="62" spans="3:8">
      <c r="C62" s="17">
        <v>40693</v>
      </c>
      <c r="D62" s="18">
        <v>5473.1</v>
      </c>
      <c r="E62" s="6">
        <f t="shared" si="0"/>
        <v>-5.4798525464357247E-4</v>
      </c>
      <c r="G62" s="8">
        <f t="shared" si="1"/>
        <v>3.4216956478201124E-2</v>
      </c>
      <c r="H62" s="7">
        <v>0</v>
      </c>
    </row>
    <row r="63" spans="3:8">
      <c r="C63" s="17">
        <v>40694</v>
      </c>
      <c r="D63" s="18">
        <v>5560.15</v>
      </c>
      <c r="E63" s="6">
        <f t="shared" si="0"/>
        <v>1.5779902806278476E-2</v>
      </c>
      <c r="G63" s="8">
        <f t="shared" si="1"/>
        <v>3.5798327685664016E-2</v>
      </c>
      <c r="H63" s="7">
        <v>1</v>
      </c>
    </row>
    <row r="64" spans="3:8">
      <c r="C64" s="17">
        <v>40695</v>
      </c>
      <c r="D64" s="18">
        <v>5592</v>
      </c>
      <c r="E64" s="6">
        <f t="shared" si="0"/>
        <v>5.7119186156628912E-3</v>
      </c>
      <c r="G64" s="9">
        <f t="shared" si="1"/>
        <v>3.7379698893126909E-2</v>
      </c>
      <c r="H64" s="10">
        <v>1</v>
      </c>
    </row>
    <row r="65" spans="3:7">
      <c r="C65" s="17">
        <v>40696</v>
      </c>
      <c r="D65" s="18">
        <v>5550.35</v>
      </c>
      <c r="E65" s="6">
        <f t="shared" si="0"/>
        <v>-7.4760160984942269E-3</v>
      </c>
      <c r="G65" s="1"/>
    </row>
    <row r="66" spans="3:7">
      <c r="C66" s="17">
        <v>40697</v>
      </c>
      <c r="D66" s="18">
        <v>5516.75</v>
      </c>
      <c r="E66" s="6">
        <f t="shared" si="0"/>
        <v>-6.0720700519619657E-3</v>
      </c>
    </row>
    <row r="67" spans="3:7">
      <c r="C67" s="17">
        <v>40700</v>
      </c>
      <c r="D67" s="18">
        <v>5532.05</v>
      </c>
      <c r="E67" s="6">
        <f t="shared" si="0"/>
        <v>2.76953330310092E-3</v>
      </c>
    </row>
    <row r="68" spans="3:7">
      <c r="C68" s="17">
        <v>40701</v>
      </c>
      <c r="D68" s="18">
        <v>5556.15</v>
      </c>
      <c r="E68" s="6">
        <f t="shared" si="0"/>
        <v>4.3469702836812065E-3</v>
      </c>
    </row>
    <row r="69" spans="3:7">
      <c r="C69" s="17">
        <v>40702</v>
      </c>
      <c r="D69" s="18">
        <v>5526.85</v>
      </c>
      <c r="E69" s="6">
        <f t="shared" si="0"/>
        <v>-5.2873893820064794E-3</v>
      </c>
    </row>
    <row r="70" spans="3:7">
      <c r="C70" s="17">
        <v>40703</v>
      </c>
      <c r="D70" s="18">
        <v>5521.05</v>
      </c>
      <c r="E70" s="6">
        <f t="shared" si="0"/>
        <v>-1.0499733945543062E-3</v>
      </c>
    </row>
    <row r="71" spans="3:7">
      <c r="C71" s="17">
        <v>40704</v>
      </c>
      <c r="D71" s="18">
        <v>5485.8</v>
      </c>
      <c r="E71" s="6">
        <f t="shared" si="0"/>
        <v>-6.4051241749753839E-3</v>
      </c>
    </row>
    <row r="72" spans="3:7">
      <c r="C72" s="17">
        <v>40707</v>
      </c>
      <c r="D72" s="18">
        <v>5482.8</v>
      </c>
      <c r="E72" s="6">
        <f t="shared" si="0"/>
        <v>-5.4701604120973896E-4</v>
      </c>
    </row>
    <row r="73" spans="3:7">
      <c r="C73" s="17">
        <v>40708</v>
      </c>
      <c r="D73" s="18">
        <v>5500.5</v>
      </c>
      <c r="E73" s="6">
        <f t="shared" si="0"/>
        <v>3.2230778222641816E-3</v>
      </c>
    </row>
    <row r="74" spans="3:7">
      <c r="C74" s="17">
        <v>40709</v>
      </c>
      <c r="D74" s="18">
        <v>5447.5</v>
      </c>
      <c r="E74" s="6">
        <f t="shared" ref="E74:E137" si="2">LN(D74/D73)</f>
        <v>-9.6822093607154096E-3</v>
      </c>
    </row>
    <row r="75" spans="3:7">
      <c r="C75" s="17">
        <v>40710</v>
      </c>
      <c r="D75" s="18">
        <v>5396.75</v>
      </c>
      <c r="E75" s="6">
        <f t="shared" si="2"/>
        <v>-9.3598673037883946E-3</v>
      </c>
    </row>
    <row r="76" spans="3:7">
      <c r="C76" s="17">
        <v>40711</v>
      </c>
      <c r="D76" s="18">
        <v>5366.4</v>
      </c>
      <c r="E76" s="6">
        <f t="shared" si="2"/>
        <v>-5.6396278860969019E-3</v>
      </c>
    </row>
    <row r="77" spans="3:7">
      <c r="C77" s="17">
        <v>40714</v>
      </c>
      <c r="D77" s="18">
        <v>5257.9</v>
      </c>
      <c r="E77" s="6">
        <f t="shared" si="2"/>
        <v>-2.0425585158185232E-2</v>
      </c>
    </row>
    <row r="78" spans="3:7">
      <c r="C78" s="17">
        <v>40715</v>
      </c>
      <c r="D78" s="18">
        <v>5275.85</v>
      </c>
      <c r="E78" s="6">
        <f t="shared" si="2"/>
        <v>3.4080963330783425E-3</v>
      </c>
    </row>
    <row r="79" spans="3:7">
      <c r="C79" s="17">
        <v>40716</v>
      </c>
      <c r="D79" s="18">
        <v>5278.3</v>
      </c>
      <c r="E79" s="6">
        <f t="shared" si="2"/>
        <v>4.6427235618360258E-4</v>
      </c>
    </row>
    <row r="80" spans="3:7">
      <c r="C80" s="17">
        <v>40717</v>
      </c>
      <c r="D80" s="18">
        <v>5320</v>
      </c>
      <c r="E80" s="6">
        <f t="shared" si="2"/>
        <v>7.8692271757237996E-3</v>
      </c>
    </row>
    <row r="81" spans="3:5">
      <c r="C81" s="17">
        <v>40718</v>
      </c>
      <c r="D81" s="18">
        <v>5471.25</v>
      </c>
      <c r="E81" s="6">
        <f t="shared" si="2"/>
        <v>2.8033806169414976E-2</v>
      </c>
    </row>
    <row r="82" spans="3:5">
      <c r="C82" s="17">
        <v>40721</v>
      </c>
      <c r="D82" s="18">
        <v>5526.6</v>
      </c>
      <c r="E82" s="6">
        <f t="shared" si="2"/>
        <v>1.0065688717139904E-2</v>
      </c>
    </row>
    <row r="83" spans="3:5">
      <c r="C83" s="17">
        <v>40722</v>
      </c>
      <c r="D83" s="18">
        <v>5545.3</v>
      </c>
      <c r="E83" s="6">
        <f t="shared" si="2"/>
        <v>3.3779238940300979E-3</v>
      </c>
    </row>
    <row r="84" spans="3:5">
      <c r="C84" s="17">
        <v>40723</v>
      </c>
      <c r="D84" s="18">
        <v>5600.45</v>
      </c>
      <c r="E84" s="6">
        <f t="shared" si="2"/>
        <v>9.896229521360456E-3</v>
      </c>
    </row>
    <row r="85" spans="3:5">
      <c r="C85" s="17">
        <v>40724</v>
      </c>
      <c r="D85" s="18">
        <v>5647.4</v>
      </c>
      <c r="E85" s="6">
        <f t="shared" si="2"/>
        <v>8.3483105977750147E-3</v>
      </c>
    </row>
    <row r="86" spans="3:5">
      <c r="C86" s="17">
        <v>40725</v>
      </c>
      <c r="D86" s="18">
        <v>5627.2</v>
      </c>
      <c r="E86" s="6">
        <f t="shared" si="2"/>
        <v>-3.5832795156925243E-3</v>
      </c>
    </row>
    <row r="87" spans="3:5">
      <c r="C87" s="17">
        <v>40728</v>
      </c>
      <c r="D87" s="18">
        <v>5650.5</v>
      </c>
      <c r="E87" s="6">
        <f t="shared" si="2"/>
        <v>4.1320540804873681E-3</v>
      </c>
    </row>
    <row r="88" spans="3:5">
      <c r="C88" s="17">
        <v>40729</v>
      </c>
      <c r="D88" s="18">
        <v>5632.1</v>
      </c>
      <c r="E88" s="6">
        <f t="shared" si="2"/>
        <v>-3.2616624381391632E-3</v>
      </c>
    </row>
    <row r="89" spans="3:5">
      <c r="C89" s="17">
        <v>40730</v>
      </c>
      <c r="D89" s="18">
        <v>5625.45</v>
      </c>
      <c r="E89" s="6">
        <f t="shared" si="2"/>
        <v>-1.1814294892748425E-3</v>
      </c>
    </row>
    <row r="90" spans="3:5">
      <c r="C90" s="17">
        <v>40731</v>
      </c>
      <c r="D90" s="18">
        <v>5728.95</v>
      </c>
      <c r="E90" s="6">
        <f t="shared" si="2"/>
        <v>1.8231322971082205E-2</v>
      </c>
    </row>
    <row r="91" spans="3:5">
      <c r="C91" s="17">
        <v>40732</v>
      </c>
      <c r="D91" s="18">
        <v>5660.65</v>
      </c>
      <c r="E91" s="6">
        <f t="shared" si="2"/>
        <v>-1.1993541250967457E-2</v>
      </c>
    </row>
    <row r="92" spans="3:5">
      <c r="C92" s="17">
        <v>40735</v>
      </c>
      <c r="D92" s="18">
        <v>5616.1</v>
      </c>
      <c r="E92" s="6">
        <f t="shared" si="2"/>
        <v>-7.9012537779825087E-3</v>
      </c>
    </row>
    <row r="93" spans="3:5">
      <c r="C93" s="17">
        <v>40736</v>
      </c>
      <c r="D93" s="18">
        <v>5526.15</v>
      </c>
      <c r="E93" s="6">
        <f t="shared" si="2"/>
        <v>-1.6146102291712761E-2</v>
      </c>
    </row>
    <row r="94" spans="3:5">
      <c r="C94" s="17">
        <v>40737</v>
      </c>
      <c r="D94" s="18">
        <v>5585.45</v>
      </c>
      <c r="E94" s="6">
        <f t="shared" si="2"/>
        <v>1.0673631697557751E-2</v>
      </c>
    </row>
    <row r="95" spans="3:5">
      <c r="C95" s="17">
        <v>40738</v>
      </c>
      <c r="D95" s="18">
        <v>5599.8</v>
      </c>
      <c r="E95" s="6">
        <f t="shared" si="2"/>
        <v>2.5658805789873286E-3</v>
      </c>
    </row>
    <row r="96" spans="3:5">
      <c r="C96" s="17">
        <v>40739</v>
      </c>
      <c r="D96" s="18">
        <v>5581.1</v>
      </c>
      <c r="E96" s="6">
        <f t="shared" si="2"/>
        <v>-3.3449932359929041E-3</v>
      </c>
    </row>
    <row r="97" spans="3:5">
      <c r="C97" s="17">
        <v>40742</v>
      </c>
      <c r="D97" s="18">
        <v>5567.05</v>
      </c>
      <c r="E97" s="6">
        <f t="shared" si="2"/>
        <v>-2.5205989224748719E-3</v>
      </c>
    </row>
    <row r="98" spans="3:5">
      <c r="C98" s="17">
        <v>40743</v>
      </c>
      <c r="D98" s="18">
        <v>5613.55</v>
      </c>
      <c r="E98" s="6">
        <f t="shared" si="2"/>
        <v>8.3180273168357716E-3</v>
      </c>
    </row>
    <row r="99" spans="3:5">
      <c r="C99" s="17">
        <v>40744</v>
      </c>
      <c r="D99" s="18">
        <v>5567.05</v>
      </c>
      <c r="E99" s="6">
        <f t="shared" si="2"/>
        <v>-8.3180273168358722E-3</v>
      </c>
    </row>
    <row r="100" spans="3:5">
      <c r="C100" s="17">
        <v>40745</v>
      </c>
      <c r="D100" s="18">
        <v>5541.6</v>
      </c>
      <c r="E100" s="6">
        <f t="shared" si="2"/>
        <v>-4.5820229328928652E-3</v>
      </c>
    </row>
    <row r="101" spans="3:5">
      <c r="C101" s="17">
        <v>40746</v>
      </c>
      <c r="D101" s="18">
        <v>5633.95</v>
      </c>
      <c r="E101" s="6">
        <f t="shared" si="2"/>
        <v>1.6527526999156446E-2</v>
      </c>
    </row>
    <row r="102" spans="3:5">
      <c r="C102" s="17">
        <v>40749</v>
      </c>
      <c r="D102" s="18">
        <v>5680.3</v>
      </c>
      <c r="E102" s="6">
        <f t="shared" si="2"/>
        <v>8.1932535142904533E-3</v>
      </c>
    </row>
    <row r="103" spans="3:5">
      <c r="C103" s="17">
        <v>40750</v>
      </c>
      <c r="D103" s="18">
        <v>5574.85</v>
      </c>
      <c r="E103" s="6">
        <f t="shared" si="2"/>
        <v>-1.8738637085087301E-2</v>
      </c>
    </row>
    <row r="104" spans="3:5">
      <c r="C104" s="17">
        <v>40751</v>
      </c>
      <c r="D104" s="18">
        <v>5546.8</v>
      </c>
      <c r="E104" s="6">
        <f t="shared" si="2"/>
        <v>-5.0442262570456467E-3</v>
      </c>
    </row>
    <row r="105" spans="3:5">
      <c r="C105" s="17">
        <v>40752</v>
      </c>
      <c r="D105" s="18">
        <v>5487.75</v>
      </c>
      <c r="E105" s="6">
        <f t="shared" si="2"/>
        <v>-1.0702849447460137E-2</v>
      </c>
    </row>
    <row r="106" spans="3:5">
      <c r="C106" s="17">
        <v>40753</v>
      </c>
      <c r="D106" s="18">
        <v>5482</v>
      </c>
      <c r="E106" s="6">
        <f t="shared" si="2"/>
        <v>-1.0483375695179318E-3</v>
      </c>
    </row>
    <row r="107" spans="3:5">
      <c r="C107" s="17">
        <v>40756</v>
      </c>
      <c r="D107" s="18">
        <v>5516.8</v>
      </c>
      <c r="E107" s="6">
        <f t="shared" si="2"/>
        <v>6.3279841665882667E-3</v>
      </c>
    </row>
    <row r="108" spans="3:5">
      <c r="C108" s="17">
        <v>40757</v>
      </c>
      <c r="D108" s="18">
        <v>5456.55</v>
      </c>
      <c r="E108" s="6">
        <f t="shared" si="2"/>
        <v>-1.0981260135037224E-2</v>
      </c>
    </row>
    <row r="109" spans="3:5">
      <c r="C109" s="17">
        <v>40758</v>
      </c>
      <c r="D109" s="18">
        <v>5404.8</v>
      </c>
      <c r="E109" s="6">
        <f t="shared" si="2"/>
        <v>-9.5292742808010863E-3</v>
      </c>
    </row>
    <row r="110" spans="3:5">
      <c r="C110" s="17">
        <v>40759</v>
      </c>
      <c r="D110" s="18">
        <v>5331.8</v>
      </c>
      <c r="E110" s="6">
        <f t="shared" si="2"/>
        <v>-1.3598555395720288E-2</v>
      </c>
    </row>
    <row r="111" spans="3:5">
      <c r="C111" s="17">
        <v>40760</v>
      </c>
      <c r="D111" s="18">
        <v>5211.25</v>
      </c>
      <c r="E111" s="6">
        <f t="shared" si="2"/>
        <v>-2.2869142022754082E-2</v>
      </c>
    </row>
    <row r="112" spans="3:5">
      <c r="C112" s="17">
        <v>40763</v>
      </c>
      <c r="D112" s="18">
        <v>5118.5</v>
      </c>
      <c r="E112" s="6">
        <f t="shared" si="2"/>
        <v>-1.7958322835181201E-2</v>
      </c>
    </row>
    <row r="113" spans="3:5">
      <c r="C113" s="17">
        <v>40764</v>
      </c>
      <c r="D113" s="18">
        <v>5072.8500000000004</v>
      </c>
      <c r="E113" s="6">
        <f t="shared" si="2"/>
        <v>-8.9586375330657168E-3</v>
      </c>
    </row>
    <row r="114" spans="3:5">
      <c r="C114" s="17">
        <v>40765</v>
      </c>
      <c r="D114" s="18">
        <v>5161</v>
      </c>
      <c r="E114" s="6">
        <f t="shared" si="2"/>
        <v>1.7227569321967295E-2</v>
      </c>
    </row>
    <row r="115" spans="3:5">
      <c r="C115" s="17">
        <v>40766</v>
      </c>
      <c r="D115" s="18">
        <v>5138.3</v>
      </c>
      <c r="E115" s="6">
        <f t="shared" si="2"/>
        <v>-4.4080737054320949E-3</v>
      </c>
    </row>
    <row r="116" spans="3:5">
      <c r="C116" s="17">
        <v>40767</v>
      </c>
      <c r="D116" s="18">
        <v>5072.95</v>
      </c>
      <c r="E116" s="6">
        <f t="shared" si="2"/>
        <v>-1.2799783026103245E-2</v>
      </c>
    </row>
    <row r="117" spans="3:5">
      <c r="C117" s="17">
        <v>40771</v>
      </c>
      <c r="D117" s="18">
        <v>5035.8</v>
      </c>
      <c r="E117" s="6">
        <f t="shared" si="2"/>
        <v>-7.3501011003548871E-3</v>
      </c>
    </row>
    <row r="118" spans="3:5">
      <c r="C118" s="17">
        <v>40772</v>
      </c>
      <c r="D118" s="18">
        <v>5056.6000000000004</v>
      </c>
      <c r="E118" s="6">
        <f t="shared" si="2"/>
        <v>4.1219193550999832E-3</v>
      </c>
    </row>
    <row r="119" spans="3:5">
      <c r="C119" s="17">
        <v>40773</v>
      </c>
      <c r="D119" s="18">
        <v>4944.1499999999996</v>
      </c>
      <c r="E119" s="6">
        <f t="shared" si="2"/>
        <v>-2.2489261188827579E-2</v>
      </c>
    </row>
    <row r="120" spans="3:5">
      <c r="C120" s="17">
        <v>40774</v>
      </c>
      <c r="D120" s="18">
        <v>4845.6499999999996</v>
      </c>
      <c r="E120" s="6">
        <f t="shared" si="2"/>
        <v>-2.0123664230018132E-2</v>
      </c>
    </row>
    <row r="121" spans="3:5">
      <c r="C121" s="17">
        <v>40777</v>
      </c>
      <c r="D121" s="18">
        <v>4898.8</v>
      </c>
      <c r="E121" s="6">
        <f t="shared" si="2"/>
        <v>1.0908881894041092E-2</v>
      </c>
    </row>
    <row r="122" spans="3:5">
      <c r="C122" s="17">
        <v>40778</v>
      </c>
      <c r="D122" s="18">
        <v>4948.8999999999996</v>
      </c>
      <c r="E122" s="6">
        <f t="shared" si="2"/>
        <v>1.0175052498364664E-2</v>
      </c>
    </row>
    <row r="123" spans="3:5">
      <c r="C123" s="17">
        <v>40779</v>
      </c>
      <c r="D123" s="18">
        <v>4888.8999999999996</v>
      </c>
      <c r="E123" s="6">
        <f t="shared" si="2"/>
        <v>-1.2198000356628257E-2</v>
      </c>
    </row>
    <row r="124" spans="3:5">
      <c r="C124" s="17">
        <v>40780</v>
      </c>
      <c r="D124" s="18">
        <v>4839.6000000000004</v>
      </c>
      <c r="E124" s="6">
        <f t="shared" si="2"/>
        <v>-1.0135256621546032E-2</v>
      </c>
    </row>
    <row r="125" spans="3:5">
      <c r="C125" s="17">
        <v>40781</v>
      </c>
      <c r="D125" s="18">
        <v>4747.8</v>
      </c>
      <c r="E125" s="6">
        <f t="shared" si="2"/>
        <v>-1.9150719824120185E-2</v>
      </c>
    </row>
    <row r="126" spans="3:5">
      <c r="C126" s="17">
        <v>40784</v>
      </c>
      <c r="D126" s="18">
        <v>4919.6000000000004</v>
      </c>
      <c r="E126" s="6">
        <f t="shared" si="2"/>
        <v>3.5545873525052882E-2</v>
      </c>
    </row>
    <row r="127" spans="3:5">
      <c r="C127" s="17">
        <v>40785</v>
      </c>
      <c r="D127" s="18">
        <v>5001</v>
      </c>
      <c r="E127" s="6">
        <f t="shared" si="2"/>
        <v>1.6410666050648243E-2</v>
      </c>
    </row>
    <row r="128" spans="3:5">
      <c r="C128" s="17">
        <v>40788</v>
      </c>
      <c r="D128" s="18">
        <v>5040</v>
      </c>
      <c r="E128" s="6">
        <f t="shared" si="2"/>
        <v>7.7681896465105439E-3</v>
      </c>
    </row>
    <row r="129" spans="3:5">
      <c r="C129" s="17">
        <v>40791</v>
      </c>
      <c r="D129" s="18">
        <v>5017.2</v>
      </c>
      <c r="E129" s="6">
        <f t="shared" si="2"/>
        <v>-4.5340729148947339E-3</v>
      </c>
    </row>
    <row r="130" spans="3:5">
      <c r="C130" s="17">
        <v>40792</v>
      </c>
      <c r="D130" s="18">
        <v>5064.3</v>
      </c>
      <c r="E130" s="6">
        <f t="shared" si="2"/>
        <v>9.3439156249330024E-3</v>
      </c>
    </row>
    <row r="131" spans="3:5">
      <c r="C131" s="17">
        <v>40793</v>
      </c>
      <c r="D131" s="18">
        <v>5124.6499999999996</v>
      </c>
      <c r="E131" s="6">
        <f t="shared" si="2"/>
        <v>1.1846305216177869E-2</v>
      </c>
    </row>
    <row r="132" spans="3:5">
      <c r="C132" s="17">
        <v>40794</v>
      </c>
      <c r="D132" s="18">
        <v>5153.25</v>
      </c>
      <c r="E132" s="6">
        <f t="shared" si="2"/>
        <v>5.5653535876643853E-3</v>
      </c>
    </row>
    <row r="133" spans="3:5">
      <c r="C133" s="17">
        <v>40795</v>
      </c>
      <c r="D133" s="18">
        <v>5059.45</v>
      </c>
      <c r="E133" s="6">
        <f t="shared" si="2"/>
        <v>-1.8369801857758269E-2</v>
      </c>
    </row>
    <row r="134" spans="3:5">
      <c r="C134" s="17">
        <v>40798</v>
      </c>
      <c r="D134" s="18">
        <v>4946.8</v>
      </c>
      <c r="E134" s="6">
        <f t="shared" si="2"/>
        <v>-2.2516878853634743E-2</v>
      </c>
    </row>
    <row r="135" spans="3:5">
      <c r="C135" s="17">
        <v>40799</v>
      </c>
      <c r="D135" s="18">
        <v>4940.95</v>
      </c>
      <c r="E135" s="6">
        <f t="shared" si="2"/>
        <v>-1.1832824823800887E-3</v>
      </c>
    </row>
    <row r="136" spans="3:5">
      <c r="C136" s="17">
        <v>40800</v>
      </c>
      <c r="D136" s="18">
        <v>5012.55</v>
      </c>
      <c r="E136" s="6">
        <f t="shared" si="2"/>
        <v>1.4387147241896197E-2</v>
      </c>
    </row>
    <row r="137" spans="3:5">
      <c r="C137" s="17">
        <v>40801</v>
      </c>
      <c r="D137" s="18">
        <v>5075.7</v>
      </c>
      <c r="E137" s="6">
        <f t="shared" si="2"/>
        <v>1.2519678805442171E-2</v>
      </c>
    </row>
    <row r="138" spans="3:5">
      <c r="C138" s="17">
        <v>40802</v>
      </c>
      <c r="D138" s="18">
        <v>5084.25</v>
      </c>
      <c r="E138" s="6">
        <f t="shared" ref="E138:E201" si="3">LN(D138/D137)</f>
        <v>1.6830795463243862E-3</v>
      </c>
    </row>
    <row r="139" spans="3:5">
      <c r="C139" s="17">
        <v>40805</v>
      </c>
      <c r="D139" s="18">
        <v>5031.95</v>
      </c>
      <c r="E139" s="6">
        <f t="shared" si="3"/>
        <v>-1.0339943055269909E-2</v>
      </c>
    </row>
    <row r="140" spans="3:5">
      <c r="C140" s="17">
        <v>40806</v>
      </c>
      <c r="D140" s="18">
        <v>5140.2</v>
      </c>
      <c r="E140" s="6">
        <f t="shared" si="3"/>
        <v>2.1284406274138561E-2</v>
      </c>
    </row>
    <row r="141" spans="3:5">
      <c r="C141" s="17">
        <v>40807</v>
      </c>
      <c r="D141" s="18">
        <v>5133.25</v>
      </c>
      <c r="E141" s="6">
        <f t="shared" si="3"/>
        <v>-1.3530023624451579E-3</v>
      </c>
    </row>
    <row r="142" spans="3:5">
      <c r="C142" s="17">
        <v>40808</v>
      </c>
      <c r="D142" s="18">
        <v>4923.6499999999996</v>
      </c>
      <c r="E142" s="6">
        <f t="shared" si="3"/>
        <v>-4.1688861480017714E-2</v>
      </c>
    </row>
    <row r="143" spans="3:5">
      <c r="C143" s="17">
        <v>40809</v>
      </c>
      <c r="D143" s="18">
        <v>4867.75</v>
      </c>
      <c r="E143" s="6">
        <f t="shared" si="3"/>
        <v>-1.1418307359859903E-2</v>
      </c>
    </row>
    <row r="144" spans="3:5">
      <c r="C144" s="17">
        <v>40812</v>
      </c>
      <c r="D144" s="18">
        <v>4835.3999999999996</v>
      </c>
      <c r="E144" s="6">
        <f t="shared" si="3"/>
        <v>-6.6679624372098997E-3</v>
      </c>
    </row>
    <row r="145" spans="3:5">
      <c r="C145" s="17">
        <v>40813</v>
      </c>
      <c r="D145" s="18">
        <v>4971.25</v>
      </c>
      <c r="E145" s="6">
        <f t="shared" si="3"/>
        <v>2.7707461963379729E-2</v>
      </c>
    </row>
    <row r="146" spans="3:5">
      <c r="C146" s="17">
        <v>40814</v>
      </c>
      <c r="D146" s="18">
        <v>4945.8999999999996</v>
      </c>
      <c r="E146" s="6">
        <f t="shared" si="3"/>
        <v>-5.1123670032020346E-3</v>
      </c>
    </row>
    <row r="147" spans="3:5">
      <c r="C147" s="17">
        <v>40815</v>
      </c>
      <c r="D147" s="18">
        <v>5015.45</v>
      </c>
      <c r="E147" s="6">
        <f t="shared" si="3"/>
        <v>1.3964197659346599E-2</v>
      </c>
    </row>
    <row r="148" spans="3:5">
      <c r="C148" s="17">
        <v>40816</v>
      </c>
      <c r="D148" s="18">
        <v>4943.25</v>
      </c>
      <c r="E148" s="6">
        <f t="shared" si="3"/>
        <v>-1.4500138577106057E-2</v>
      </c>
    </row>
    <row r="149" spans="3:5">
      <c r="C149" s="17">
        <v>40819</v>
      </c>
      <c r="D149" s="18">
        <v>4849.5</v>
      </c>
      <c r="E149" s="6">
        <f t="shared" si="3"/>
        <v>-1.9147402767341518E-2</v>
      </c>
    </row>
    <row r="150" spans="3:5">
      <c r="C150" s="17">
        <v>40820</v>
      </c>
      <c r="D150" s="18">
        <v>4772.1499999999996</v>
      </c>
      <c r="E150" s="6">
        <f t="shared" si="3"/>
        <v>-1.6078669748534502E-2</v>
      </c>
    </row>
    <row r="151" spans="3:5">
      <c r="C151" s="17">
        <v>40821</v>
      </c>
      <c r="D151" s="18">
        <v>4751.3</v>
      </c>
      <c r="E151" s="6">
        <f t="shared" si="3"/>
        <v>-4.3786722905414435E-3</v>
      </c>
    </row>
    <row r="152" spans="3:5">
      <c r="C152" s="17">
        <v>40823</v>
      </c>
      <c r="D152" s="18">
        <v>4888.05</v>
      </c>
      <c r="E152" s="6">
        <f t="shared" si="3"/>
        <v>2.8375186137162028E-2</v>
      </c>
    </row>
    <row r="153" spans="3:5">
      <c r="C153" s="17">
        <v>40826</v>
      </c>
      <c r="D153" s="18">
        <v>4979.6000000000004</v>
      </c>
      <c r="E153" s="6">
        <f t="shared" si="3"/>
        <v>1.8556115575947361E-2</v>
      </c>
    </row>
    <row r="154" spans="3:5">
      <c r="C154" s="17">
        <v>40827</v>
      </c>
      <c r="D154" s="18">
        <v>4974.3500000000004</v>
      </c>
      <c r="E154" s="6">
        <f t="shared" si="3"/>
        <v>-1.0548577171509471E-3</v>
      </c>
    </row>
    <row r="155" spans="3:5">
      <c r="C155" s="17">
        <v>40828</v>
      </c>
      <c r="D155" s="18">
        <v>5099.3999999999996</v>
      </c>
      <c r="E155" s="6">
        <f t="shared" si="3"/>
        <v>2.4828176942155337E-2</v>
      </c>
    </row>
    <row r="156" spans="3:5">
      <c r="C156" s="17">
        <v>40829</v>
      </c>
      <c r="D156" s="18">
        <v>5077.8500000000004</v>
      </c>
      <c r="E156" s="6">
        <f t="shared" si="3"/>
        <v>-4.2349420929590955E-3</v>
      </c>
    </row>
    <row r="157" spans="3:5">
      <c r="C157" s="17">
        <v>40830</v>
      </c>
      <c r="D157" s="18">
        <v>5132.3</v>
      </c>
      <c r="E157" s="6">
        <f t="shared" si="3"/>
        <v>1.0665958129332851E-2</v>
      </c>
    </row>
    <row r="158" spans="3:5">
      <c r="C158" s="17">
        <v>40833</v>
      </c>
      <c r="D158" s="18">
        <v>5118.25</v>
      </c>
      <c r="E158" s="6">
        <f t="shared" si="3"/>
        <v>-2.7413180363212329E-3</v>
      </c>
    </row>
    <row r="159" spans="3:5">
      <c r="C159" s="17">
        <v>40834</v>
      </c>
      <c r="D159" s="18">
        <v>5037.5</v>
      </c>
      <c r="E159" s="6">
        <f t="shared" si="3"/>
        <v>-1.5902656477749584E-2</v>
      </c>
    </row>
    <row r="160" spans="3:5">
      <c r="C160" s="17">
        <v>40835</v>
      </c>
      <c r="D160" s="18">
        <v>5139.1499999999996</v>
      </c>
      <c r="E160" s="6">
        <f t="shared" si="3"/>
        <v>1.9977768869398598E-2</v>
      </c>
    </row>
    <row r="161" spans="3:5">
      <c r="C161" s="17">
        <v>40836</v>
      </c>
      <c r="D161" s="18">
        <v>5091.8999999999996</v>
      </c>
      <c r="E161" s="6">
        <f t="shared" si="3"/>
        <v>-9.2366542887417583E-3</v>
      </c>
    </row>
    <row r="162" spans="3:5">
      <c r="C162" s="17">
        <v>40837</v>
      </c>
      <c r="D162" s="18">
        <v>5049.95</v>
      </c>
      <c r="E162" s="6">
        <f t="shared" si="3"/>
        <v>-8.272699605303975E-3</v>
      </c>
    </row>
    <row r="163" spans="3:5">
      <c r="C163" s="17">
        <v>40840</v>
      </c>
      <c r="D163" s="18">
        <v>5098.3500000000004</v>
      </c>
      <c r="E163" s="6">
        <f t="shared" si="3"/>
        <v>9.5386157234301893E-3</v>
      </c>
    </row>
    <row r="164" spans="3:5">
      <c r="C164" s="17">
        <v>40841</v>
      </c>
      <c r="D164" s="18">
        <v>5191.6000000000004</v>
      </c>
      <c r="E164" s="6">
        <f t="shared" si="3"/>
        <v>1.8124976859882454E-2</v>
      </c>
    </row>
    <row r="165" spans="3:5">
      <c r="C165" s="17">
        <v>40842</v>
      </c>
      <c r="D165" s="18">
        <v>5201.8</v>
      </c>
      <c r="E165" s="6">
        <f t="shared" si="3"/>
        <v>1.9627847046480222E-3</v>
      </c>
    </row>
    <row r="166" spans="3:5">
      <c r="C166" s="17">
        <v>40844</v>
      </c>
      <c r="D166" s="18">
        <v>5360.7</v>
      </c>
      <c r="E166" s="6">
        <f t="shared" si="3"/>
        <v>3.0089844034473155E-2</v>
      </c>
    </row>
    <row r="167" spans="3:5">
      <c r="C167" s="17">
        <v>40847</v>
      </c>
      <c r="D167" s="18">
        <v>5326.6</v>
      </c>
      <c r="E167" s="6">
        <f t="shared" si="3"/>
        <v>-6.3814276234462272E-3</v>
      </c>
    </row>
    <row r="168" spans="3:5">
      <c r="C168" s="17">
        <v>40848</v>
      </c>
      <c r="D168" s="18">
        <v>5257.95</v>
      </c>
      <c r="E168" s="6">
        <f t="shared" si="3"/>
        <v>-1.2971919003799107E-2</v>
      </c>
    </row>
    <row r="169" spans="3:5">
      <c r="C169" s="17">
        <v>40849</v>
      </c>
      <c r="D169" s="18">
        <v>5258.45</v>
      </c>
      <c r="E169" s="6">
        <f t="shared" si="3"/>
        <v>9.5089574450817762E-5</v>
      </c>
    </row>
    <row r="170" spans="3:5">
      <c r="C170" s="17">
        <v>40850</v>
      </c>
      <c r="D170" s="18">
        <v>5265.75</v>
      </c>
      <c r="E170" s="6">
        <f t="shared" si="3"/>
        <v>1.387279065537409E-3</v>
      </c>
    </row>
    <row r="171" spans="3:5">
      <c r="C171" s="17">
        <v>40851</v>
      </c>
      <c r="D171" s="18">
        <v>5284.2</v>
      </c>
      <c r="E171" s="6">
        <f t="shared" si="3"/>
        <v>3.497650474000899E-3</v>
      </c>
    </row>
    <row r="172" spans="3:5">
      <c r="C172" s="17">
        <v>40855</v>
      </c>
      <c r="D172" s="18">
        <v>5289.35</v>
      </c>
      <c r="E172" s="6">
        <f t="shared" si="3"/>
        <v>9.7412891739256989E-4</v>
      </c>
    </row>
    <row r="173" spans="3:5">
      <c r="C173" s="17">
        <v>40856</v>
      </c>
      <c r="D173" s="18">
        <v>5221.05</v>
      </c>
      <c r="E173" s="6">
        <f t="shared" si="3"/>
        <v>-1.2996833882722747E-2</v>
      </c>
    </row>
    <row r="174" spans="3:5">
      <c r="C174" s="17">
        <v>40858</v>
      </c>
      <c r="D174" s="18">
        <v>5168.8500000000004</v>
      </c>
      <c r="E174" s="6">
        <f t="shared" si="3"/>
        <v>-1.0048304451803719E-2</v>
      </c>
    </row>
    <row r="175" spans="3:5">
      <c r="C175" s="17">
        <v>40861</v>
      </c>
      <c r="D175" s="18">
        <v>5148.3500000000004</v>
      </c>
      <c r="E175" s="6">
        <f t="shared" si="3"/>
        <v>-3.9739516493799438E-3</v>
      </c>
    </row>
    <row r="176" spans="3:5">
      <c r="C176" s="17">
        <v>40862</v>
      </c>
      <c r="D176" s="18">
        <v>5068.5</v>
      </c>
      <c r="E176" s="6">
        <f t="shared" si="3"/>
        <v>-1.5631359150500634E-2</v>
      </c>
    </row>
    <row r="177" spans="3:5">
      <c r="C177" s="17">
        <v>40863</v>
      </c>
      <c r="D177" s="18">
        <v>5030.45</v>
      </c>
      <c r="E177" s="6">
        <f t="shared" si="3"/>
        <v>-7.535472509588804E-3</v>
      </c>
    </row>
    <row r="178" spans="3:5">
      <c r="C178" s="17">
        <v>40864</v>
      </c>
      <c r="D178" s="18">
        <v>4934.75</v>
      </c>
      <c r="E178" s="6">
        <f t="shared" si="3"/>
        <v>-1.9207430289768734E-2</v>
      </c>
    </row>
    <row r="179" spans="3:5">
      <c r="C179" s="17">
        <v>40865</v>
      </c>
      <c r="D179" s="18">
        <v>4905.8</v>
      </c>
      <c r="E179" s="6">
        <f t="shared" si="3"/>
        <v>-5.883834444114229E-3</v>
      </c>
    </row>
    <row r="180" spans="3:5">
      <c r="C180" s="17">
        <v>40868</v>
      </c>
      <c r="D180" s="18">
        <v>4778.3500000000004</v>
      </c>
      <c r="E180" s="6">
        <f t="shared" si="3"/>
        <v>-2.6322879969189479E-2</v>
      </c>
    </row>
    <row r="181" spans="3:5">
      <c r="C181" s="17">
        <v>40869</v>
      </c>
      <c r="D181" s="18">
        <v>4812.3500000000004</v>
      </c>
      <c r="E181" s="6">
        <f t="shared" si="3"/>
        <v>7.0902316693196785E-3</v>
      </c>
    </row>
    <row r="182" spans="3:5">
      <c r="C182" s="17">
        <v>40870</v>
      </c>
      <c r="D182" s="18">
        <v>4706.45</v>
      </c>
      <c r="E182" s="6">
        <f t="shared" si="3"/>
        <v>-2.2251621953920622E-2</v>
      </c>
    </row>
    <row r="183" spans="3:5">
      <c r="C183" s="17">
        <v>40871</v>
      </c>
      <c r="D183" s="18">
        <v>4756.45</v>
      </c>
      <c r="E183" s="6">
        <f t="shared" si="3"/>
        <v>1.0567683335026883E-2</v>
      </c>
    </row>
    <row r="184" spans="3:5">
      <c r="C184" s="17">
        <v>40872</v>
      </c>
      <c r="D184" s="18">
        <v>4710.05</v>
      </c>
      <c r="E184" s="6">
        <f t="shared" si="3"/>
        <v>-9.8030679948493717E-3</v>
      </c>
    </row>
    <row r="185" spans="3:5">
      <c r="C185" s="17">
        <v>40875</v>
      </c>
      <c r="D185" s="18">
        <v>4851.3</v>
      </c>
      <c r="E185" s="6">
        <f t="shared" si="3"/>
        <v>2.9548186586638069E-2</v>
      </c>
    </row>
    <row r="186" spans="3:5">
      <c r="C186" s="17">
        <v>40876</v>
      </c>
      <c r="D186" s="18">
        <v>4805.1000000000004</v>
      </c>
      <c r="E186" s="6">
        <f t="shared" si="3"/>
        <v>-9.5688564096478197E-3</v>
      </c>
    </row>
    <row r="187" spans="3:5">
      <c r="C187" s="17">
        <v>40877</v>
      </c>
      <c r="D187" s="18">
        <v>4832.05</v>
      </c>
      <c r="E187" s="6">
        <f t="shared" si="3"/>
        <v>5.5929544008732276E-3</v>
      </c>
    </row>
    <row r="188" spans="3:5">
      <c r="C188" s="17">
        <v>40878</v>
      </c>
      <c r="D188" s="18">
        <v>4936.8500000000004</v>
      </c>
      <c r="E188" s="6">
        <f t="shared" si="3"/>
        <v>2.1456667730485369E-2</v>
      </c>
    </row>
    <row r="189" spans="3:5">
      <c r="C189" s="17">
        <v>40879</v>
      </c>
      <c r="D189" s="18">
        <v>5050.1499999999996</v>
      </c>
      <c r="E189" s="6">
        <f t="shared" si="3"/>
        <v>2.2690469824859328E-2</v>
      </c>
    </row>
    <row r="190" spans="3:5">
      <c r="C190" s="17">
        <v>40882</v>
      </c>
      <c r="D190" s="18">
        <v>5039.1499999999996</v>
      </c>
      <c r="E190" s="6">
        <f t="shared" si="3"/>
        <v>-2.1805287499587853E-3</v>
      </c>
    </row>
    <row r="191" spans="3:5">
      <c r="C191" s="17">
        <v>40884</v>
      </c>
      <c r="D191" s="18">
        <v>5062.6000000000004</v>
      </c>
      <c r="E191" s="6">
        <f t="shared" si="3"/>
        <v>4.6427682575056264E-3</v>
      </c>
    </row>
    <row r="192" spans="3:5">
      <c r="C192" s="17">
        <v>40885</v>
      </c>
      <c r="D192" s="18">
        <v>4943.6499999999996</v>
      </c>
      <c r="E192" s="6">
        <f t="shared" si="3"/>
        <v>-2.3776260554791248E-2</v>
      </c>
    </row>
    <row r="193" spans="3:5">
      <c r="C193" s="17">
        <v>40886</v>
      </c>
      <c r="D193" s="18">
        <v>4866.7</v>
      </c>
      <c r="E193" s="6">
        <f t="shared" si="3"/>
        <v>-1.5687835431403438E-2</v>
      </c>
    </row>
    <row r="194" spans="3:5">
      <c r="C194" s="17">
        <v>40889</v>
      </c>
      <c r="D194" s="18">
        <v>4764.6000000000004</v>
      </c>
      <c r="E194" s="6">
        <f t="shared" si="3"/>
        <v>-2.1202501190709801E-2</v>
      </c>
    </row>
    <row r="195" spans="3:5">
      <c r="C195" s="17">
        <v>40890</v>
      </c>
      <c r="D195" s="18">
        <v>4800.6000000000004</v>
      </c>
      <c r="E195" s="6">
        <f t="shared" si="3"/>
        <v>7.5273219549129031E-3</v>
      </c>
    </row>
    <row r="196" spans="3:5">
      <c r="C196" s="17">
        <v>40891</v>
      </c>
      <c r="D196" s="18">
        <v>4763.25</v>
      </c>
      <c r="E196" s="6">
        <f t="shared" si="3"/>
        <v>-7.8107017329394771E-3</v>
      </c>
    </row>
    <row r="197" spans="3:5">
      <c r="C197" s="17">
        <v>40892</v>
      </c>
      <c r="D197" s="18">
        <v>4746.3500000000004</v>
      </c>
      <c r="E197" s="6">
        <f t="shared" si="3"/>
        <v>-3.5543067619262059E-3</v>
      </c>
    </row>
    <row r="198" spans="3:5">
      <c r="C198" s="17">
        <v>40893</v>
      </c>
      <c r="D198" s="18">
        <v>4651.6000000000004</v>
      </c>
      <c r="E198" s="6">
        <f t="shared" si="3"/>
        <v>-2.0164655170379474E-2</v>
      </c>
    </row>
    <row r="199" spans="3:5">
      <c r="C199" s="17">
        <v>40896</v>
      </c>
      <c r="D199" s="18">
        <v>4613.1000000000004</v>
      </c>
      <c r="E199" s="6">
        <f t="shared" si="3"/>
        <v>-8.3111642291312897E-3</v>
      </c>
    </row>
    <row r="200" spans="3:5">
      <c r="C200" s="17">
        <v>40897</v>
      </c>
      <c r="D200" s="18">
        <v>4544.2</v>
      </c>
      <c r="E200" s="6">
        <f t="shared" si="3"/>
        <v>-1.504838767285404E-2</v>
      </c>
    </row>
    <row r="201" spans="3:5">
      <c r="C201" s="17">
        <v>40898</v>
      </c>
      <c r="D201" s="18">
        <v>4693.1499999999996</v>
      </c>
      <c r="E201" s="6">
        <f t="shared" si="3"/>
        <v>3.2252304264061428E-2</v>
      </c>
    </row>
    <row r="202" spans="3:5">
      <c r="C202" s="17">
        <v>40899</v>
      </c>
      <c r="D202" s="18">
        <v>4733.8500000000004</v>
      </c>
      <c r="E202" s="6">
        <f t="shared" ref="E202:E265" si="4">LN(D202/D201)</f>
        <v>8.6348261128898571E-3</v>
      </c>
    </row>
    <row r="203" spans="3:5">
      <c r="C203" s="17">
        <v>40900</v>
      </c>
      <c r="D203" s="18">
        <v>4714</v>
      </c>
      <c r="E203" s="6">
        <f t="shared" si="4"/>
        <v>-4.2020203977776735E-3</v>
      </c>
    </row>
    <row r="204" spans="3:5">
      <c r="C204" s="17">
        <v>40903</v>
      </c>
      <c r="D204" s="18">
        <v>4779</v>
      </c>
      <c r="E204" s="6">
        <f t="shared" si="4"/>
        <v>1.3694515082081788E-2</v>
      </c>
    </row>
    <row r="205" spans="3:5">
      <c r="C205" s="17">
        <v>40904</v>
      </c>
      <c r="D205" s="18">
        <v>4750.5</v>
      </c>
      <c r="E205" s="6">
        <f t="shared" si="4"/>
        <v>-5.9814439313539891E-3</v>
      </c>
    </row>
    <row r="206" spans="3:5">
      <c r="C206" s="17">
        <v>40905</v>
      </c>
      <c r="D206" s="18">
        <v>4705.8</v>
      </c>
      <c r="E206" s="6">
        <f t="shared" si="4"/>
        <v>-9.4540852001283905E-3</v>
      </c>
    </row>
    <row r="207" spans="3:5">
      <c r="C207" s="17">
        <v>40906</v>
      </c>
      <c r="D207" s="18">
        <v>4646.25</v>
      </c>
      <c r="E207" s="6">
        <f t="shared" si="4"/>
        <v>-1.2735347835213916E-2</v>
      </c>
    </row>
    <row r="208" spans="3:5">
      <c r="C208" s="17">
        <v>40907</v>
      </c>
      <c r="D208" s="18">
        <v>4624.3</v>
      </c>
      <c r="E208" s="6">
        <f t="shared" si="4"/>
        <v>-4.7354344710592629E-3</v>
      </c>
    </row>
    <row r="209" spans="3:5">
      <c r="C209" s="17">
        <v>40910</v>
      </c>
      <c r="D209" s="18">
        <v>4636.75</v>
      </c>
      <c r="E209" s="6">
        <f t="shared" si="4"/>
        <v>2.6886816289935583E-3</v>
      </c>
    </row>
    <row r="210" spans="3:5">
      <c r="C210" s="17">
        <v>40911</v>
      </c>
      <c r="D210" s="18">
        <v>4765.3</v>
      </c>
      <c r="E210" s="6">
        <f t="shared" si="4"/>
        <v>2.7346804413666992E-2</v>
      </c>
    </row>
    <row r="211" spans="3:5">
      <c r="C211" s="17">
        <v>40912</v>
      </c>
      <c r="D211" s="18">
        <v>4749.6499999999996</v>
      </c>
      <c r="E211" s="6">
        <f t="shared" si="4"/>
        <v>-3.2895630797175834E-3</v>
      </c>
    </row>
    <row r="212" spans="3:5">
      <c r="C212" s="17">
        <v>40913</v>
      </c>
      <c r="D212" s="18">
        <v>4749.95</v>
      </c>
      <c r="E212" s="6">
        <f t="shared" si="4"/>
        <v>6.3160554149644993E-5</v>
      </c>
    </row>
    <row r="213" spans="3:5">
      <c r="C213" s="17">
        <v>40914</v>
      </c>
      <c r="D213" s="18">
        <v>4754.1000000000004</v>
      </c>
      <c r="E213" s="6">
        <f t="shared" si="4"/>
        <v>8.7331195937691199E-4</v>
      </c>
    </row>
    <row r="214" spans="3:5">
      <c r="C214" s="17">
        <v>40915</v>
      </c>
      <c r="D214" s="18">
        <v>4746.8999999999996</v>
      </c>
      <c r="E214" s="6">
        <f t="shared" si="4"/>
        <v>-1.5156302238252383E-3</v>
      </c>
    </row>
    <row r="215" spans="3:5">
      <c r="C215" s="17">
        <v>40917</v>
      </c>
      <c r="D215" s="18">
        <v>4742.8</v>
      </c>
      <c r="E215" s="6">
        <f t="shared" si="4"/>
        <v>-8.6409480913165093E-4</v>
      </c>
    </row>
    <row r="216" spans="3:5">
      <c r="C216" s="17">
        <v>40918</v>
      </c>
      <c r="D216" s="18">
        <v>4849.55</v>
      </c>
      <c r="E216" s="6">
        <f t="shared" si="4"/>
        <v>2.2258238537803177E-2</v>
      </c>
    </row>
    <row r="217" spans="3:5">
      <c r="C217" s="17">
        <v>40919</v>
      </c>
      <c r="D217" s="18">
        <v>4860.95</v>
      </c>
      <c r="E217" s="6">
        <f t="shared" si="4"/>
        <v>2.3479749214429533E-3</v>
      </c>
    </row>
    <row r="218" spans="3:5">
      <c r="C218" s="17">
        <v>40920</v>
      </c>
      <c r="D218" s="18">
        <v>4831.25</v>
      </c>
      <c r="E218" s="6">
        <f t="shared" si="4"/>
        <v>-6.1286587074294643E-3</v>
      </c>
    </row>
    <row r="219" spans="3:5">
      <c r="C219" s="17">
        <v>40921</v>
      </c>
      <c r="D219" s="18">
        <v>4866</v>
      </c>
      <c r="E219" s="6">
        <f t="shared" si="4"/>
        <v>7.1670110077358545E-3</v>
      </c>
    </row>
    <row r="220" spans="3:5">
      <c r="C220" s="17">
        <v>40924</v>
      </c>
      <c r="D220" s="18">
        <v>4873.8999999999996</v>
      </c>
      <c r="E220" s="6">
        <f t="shared" si="4"/>
        <v>1.6221936020722159E-3</v>
      </c>
    </row>
    <row r="221" spans="3:5">
      <c r="C221" s="17">
        <v>40925</v>
      </c>
      <c r="D221" s="18">
        <v>4967.3</v>
      </c>
      <c r="E221" s="6">
        <f t="shared" si="4"/>
        <v>1.8981994968850842E-2</v>
      </c>
    </row>
    <row r="222" spans="3:5">
      <c r="C222" s="17">
        <v>40926</v>
      </c>
      <c r="D222" s="18">
        <v>4955.8</v>
      </c>
      <c r="E222" s="6">
        <f t="shared" si="4"/>
        <v>-2.3178251047487374E-3</v>
      </c>
    </row>
    <row r="223" spans="3:5">
      <c r="C223" s="17">
        <v>40927</v>
      </c>
      <c r="D223" s="18">
        <v>5018.3999999999996</v>
      </c>
      <c r="E223" s="6">
        <f t="shared" si="4"/>
        <v>1.2552549972891121E-2</v>
      </c>
    </row>
    <row r="224" spans="3:5">
      <c r="C224" s="17">
        <v>40928</v>
      </c>
      <c r="D224" s="18">
        <v>5048.6000000000004</v>
      </c>
      <c r="E224" s="6">
        <f t="shared" si="4"/>
        <v>5.9998193293911263E-3</v>
      </c>
    </row>
    <row r="225" spans="3:5">
      <c r="C225" s="17">
        <v>40931</v>
      </c>
      <c r="D225" s="18">
        <v>5046.25</v>
      </c>
      <c r="E225" s="6">
        <f t="shared" si="4"/>
        <v>-4.6558394477397752E-4</v>
      </c>
    </row>
    <row r="226" spans="3:5">
      <c r="C226" s="17">
        <v>40932</v>
      </c>
      <c r="D226" s="18">
        <v>5127.3500000000004</v>
      </c>
      <c r="E226" s="6">
        <f t="shared" si="4"/>
        <v>1.5943563329049875E-2</v>
      </c>
    </row>
    <row r="227" spans="3:5">
      <c r="C227" s="17">
        <v>40933</v>
      </c>
      <c r="D227" s="18">
        <v>5158.3</v>
      </c>
      <c r="E227" s="6">
        <f t="shared" si="4"/>
        <v>6.018111332066577E-3</v>
      </c>
    </row>
    <row r="228" spans="3:5">
      <c r="C228" s="17">
        <v>40935</v>
      </c>
      <c r="D228" s="18">
        <v>5204.7</v>
      </c>
      <c r="E228" s="6">
        <f t="shared" si="4"/>
        <v>8.9549956721248977E-3</v>
      </c>
    </row>
    <row r="229" spans="3:5">
      <c r="C229" s="17">
        <v>40938</v>
      </c>
      <c r="D229" s="18">
        <v>5087.3</v>
      </c>
      <c r="E229" s="6">
        <f t="shared" si="4"/>
        <v>-2.2814825561591989E-2</v>
      </c>
    </row>
    <row r="230" spans="3:5">
      <c r="C230" s="17">
        <v>40939</v>
      </c>
      <c r="D230" s="18">
        <v>5199.25</v>
      </c>
      <c r="E230" s="6">
        <f t="shared" si="4"/>
        <v>2.1767146459230443E-2</v>
      </c>
    </row>
    <row r="231" spans="3:5">
      <c r="C231" s="17">
        <v>40940</v>
      </c>
      <c r="D231" s="18">
        <v>5235.7</v>
      </c>
      <c r="E231" s="6">
        <f t="shared" si="4"/>
        <v>6.9861663447711372E-3</v>
      </c>
    </row>
    <row r="232" spans="3:5">
      <c r="C232" s="17">
        <v>40941</v>
      </c>
      <c r="D232" s="18">
        <v>5269.9</v>
      </c>
      <c r="E232" s="6">
        <f t="shared" si="4"/>
        <v>6.5108362805042863E-3</v>
      </c>
    </row>
    <row r="233" spans="3:5">
      <c r="C233" s="17">
        <v>40942</v>
      </c>
      <c r="D233" s="18">
        <v>5325.85</v>
      </c>
      <c r="E233" s="6">
        <f t="shared" si="4"/>
        <v>1.0560936228844764E-2</v>
      </c>
    </row>
    <row r="234" spans="3:5">
      <c r="C234" s="17">
        <v>40945</v>
      </c>
      <c r="D234" s="18">
        <v>5361.65</v>
      </c>
      <c r="E234" s="6">
        <f t="shared" si="4"/>
        <v>6.699440261867905E-3</v>
      </c>
    </row>
    <row r="235" spans="3:5">
      <c r="C235" s="17">
        <v>40946</v>
      </c>
      <c r="D235" s="18">
        <v>5335.15</v>
      </c>
      <c r="E235" s="6">
        <f t="shared" si="4"/>
        <v>-4.954762959734846E-3</v>
      </c>
    </row>
    <row r="236" spans="3:5">
      <c r="C236" s="17">
        <v>40947</v>
      </c>
      <c r="D236" s="18">
        <v>5368.15</v>
      </c>
      <c r="E236" s="6">
        <f t="shared" si="4"/>
        <v>6.1663420749327649E-3</v>
      </c>
    </row>
    <row r="237" spans="3:5">
      <c r="C237" s="17">
        <v>40948</v>
      </c>
      <c r="D237" s="18">
        <v>5412.35</v>
      </c>
      <c r="E237" s="6">
        <f t="shared" si="4"/>
        <v>8.2000366716332915E-3</v>
      </c>
    </row>
    <row r="238" spans="3:5">
      <c r="C238" s="17">
        <v>40949</v>
      </c>
      <c r="D238" s="18">
        <v>5381.6</v>
      </c>
      <c r="E238" s="6">
        <f t="shared" si="4"/>
        <v>-5.6976515894535378E-3</v>
      </c>
    </row>
    <row r="239" spans="3:5">
      <c r="C239" s="17">
        <v>40952</v>
      </c>
      <c r="D239" s="18">
        <v>5390.2</v>
      </c>
      <c r="E239" s="6">
        <f t="shared" si="4"/>
        <v>1.5967622546367746E-3</v>
      </c>
    </row>
    <row r="240" spans="3:5">
      <c r="C240" s="17">
        <v>40953</v>
      </c>
      <c r="D240" s="18">
        <v>5416.05</v>
      </c>
      <c r="E240" s="6">
        <f t="shared" si="4"/>
        <v>4.7842774889296363E-3</v>
      </c>
    </row>
    <row r="241" spans="3:5">
      <c r="C241" s="17">
        <v>40954</v>
      </c>
      <c r="D241" s="18">
        <v>5531.95</v>
      </c>
      <c r="E241" s="6">
        <f t="shared" si="4"/>
        <v>2.1173607966353154E-2</v>
      </c>
    </row>
    <row r="242" spans="3:5">
      <c r="C242" s="17">
        <v>40955</v>
      </c>
      <c r="D242" s="18">
        <v>5521.95</v>
      </c>
      <c r="E242" s="6">
        <f t="shared" si="4"/>
        <v>-1.8093166625393602E-3</v>
      </c>
    </row>
    <row r="243" spans="3:5">
      <c r="C243" s="17">
        <v>40956</v>
      </c>
      <c r="D243" s="18">
        <v>5564.3</v>
      </c>
      <c r="E243" s="6">
        <f t="shared" si="4"/>
        <v>7.6401318756040932E-3</v>
      </c>
    </row>
    <row r="244" spans="3:5">
      <c r="C244" s="17">
        <v>40960</v>
      </c>
      <c r="D244" s="18">
        <v>5607.15</v>
      </c>
      <c r="E244" s="6">
        <f t="shared" si="4"/>
        <v>7.6713784053997133E-3</v>
      </c>
    </row>
    <row r="245" spans="3:5">
      <c r="C245" s="17">
        <v>40961</v>
      </c>
      <c r="D245" s="18">
        <v>5505.35</v>
      </c>
      <c r="E245" s="6">
        <f t="shared" si="4"/>
        <v>-1.8322222339090029E-2</v>
      </c>
    </row>
    <row r="246" spans="3:5">
      <c r="C246" s="17">
        <v>40962</v>
      </c>
      <c r="D246" s="18">
        <v>5483.3</v>
      </c>
      <c r="E246" s="6">
        <f t="shared" si="4"/>
        <v>-4.0132372211147778E-3</v>
      </c>
    </row>
    <row r="247" spans="3:5">
      <c r="C247" s="17">
        <v>40963</v>
      </c>
      <c r="D247" s="18">
        <v>5429.3</v>
      </c>
      <c r="E247" s="6">
        <f t="shared" si="4"/>
        <v>-9.896897305476866E-3</v>
      </c>
    </row>
    <row r="248" spans="3:5">
      <c r="C248" s="17">
        <v>40966</v>
      </c>
      <c r="D248" s="18">
        <v>5281.2</v>
      </c>
      <c r="E248" s="6">
        <f t="shared" si="4"/>
        <v>-2.7656867569052366E-2</v>
      </c>
    </row>
    <row r="249" spans="3:5">
      <c r="C249" s="17">
        <v>40967</v>
      </c>
      <c r="D249" s="18">
        <v>5375.5</v>
      </c>
      <c r="E249" s="6">
        <f t="shared" si="4"/>
        <v>1.7698248320236799E-2</v>
      </c>
    </row>
    <row r="250" spans="3:5">
      <c r="C250" s="17">
        <v>40968</v>
      </c>
      <c r="D250" s="18">
        <v>5385.2</v>
      </c>
      <c r="E250" s="6">
        <f t="shared" si="4"/>
        <v>1.8028571797969149E-3</v>
      </c>
    </row>
    <row r="251" spans="3:5">
      <c r="C251" s="17">
        <v>40969</v>
      </c>
      <c r="D251" s="18">
        <v>5339.75</v>
      </c>
      <c r="E251" s="6">
        <f t="shared" si="4"/>
        <v>-8.4756147261654882E-3</v>
      </c>
    </row>
    <row r="252" spans="3:5">
      <c r="C252" s="17">
        <v>40970</v>
      </c>
      <c r="D252" s="18">
        <v>5359.35</v>
      </c>
      <c r="E252" s="6">
        <f t="shared" si="4"/>
        <v>3.6638636755789494E-3</v>
      </c>
    </row>
    <row r="253" spans="3:5">
      <c r="C253" s="17">
        <v>40971</v>
      </c>
      <c r="D253" s="18">
        <v>5359.4</v>
      </c>
      <c r="E253" s="6">
        <f t="shared" si="4"/>
        <v>9.3294460641254695E-6</v>
      </c>
    </row>
    <row r="254" spans="3:5">
      <c r="C254" s="17">
        <v>40973</v>
      </c>
      <c r="D254" s="18">
        <v>5280.35</v>
      </c>
      <c r="E254" s="6">
        <f t="shared" si="4"/>
        <v>-1.4859645118406522E-2</v>
      </c>
    </row>
    <row r="255" spans="3:5">
      <c r="C255" s="17">
        <v>40974</v>
      </c>
      <c r="D255" s="18">
        <v>5222.3999999999996</v>
      </c>
      <c r="E255" s="6">
        <f t="shared" si="4"/>
        <v>-1.1035317052417684E-2</v>
      </c>
    </row>
    <row r="256" spans="3:5">
      <c r="C256" s="17">
        <v>40975</v>
      </c>
      <c r="D256" s="18">
        <v>5220.45</v>
      </c>
      <c r="E256" s="6">
        <f t="shared" si="4"/>
        <v>-3.7346127209801551E-4</v>
      </c>
    </row>
    <row r="257" spans="3:5">
      <c r="C257" s="17">
        <v>40977</v>
      </c>
      <c r="D257" s="18">
        <v>5333.55</v>
      </c>
      <c r="E257" s="6">
        <f t="shared" si="4"/>
        <v>2.1433452671000483E-2</v>
      </c>
    </row>
    <row r="258" spans="3:5">
      <c r="C258" s="17">
        <v>40980</v>
      </c>
      <c r="D258" s="18">
        <v>5359.55</v>
      </c>
      <c r="E258" s="6">
        <f t="shared" si="4"/>
        <v>4.8629585878944446E-3</v>
      </c>
    </row>
    <row r="259" spans="3:5">
      <c r="C259" s="17">
        <v>40981</v>
      </c>
      <c r="D259" s="18">
        <v>5429.5</v>
      </c>
      <c r="E259" s="6">
        <f t="shared" si="4"/>
        <v>1.29670323404252E-2</v>
      </c>
    </row>
    <row r="260" spans="3:5">
      <c r="C260" s="17">
        <v>40982</v>
      </c>
      <c r="D260" s="18">
        <v>5463.9</v>
      </c>
      <c r="E260" s="6">
        <f t="shared" si="4"/>
        <v>6.3157718156525598E-3</v>
      </c>
    </row>
    <row r="261" spans="3:5">
      <c r="C261" s="17">
        <v>40983</v>
      </c>
      <c r="D261" s="18">
        <v>5380.5</v>
      </c>
      <c r="E261" s="6">
        <f t="shared" si="4"/>
        <v>-1.5381513832160772E-2</v>
      </c>
    </row>
    <row r="262" spans="3:5">
      <c r="C262" s="17">
        <v>40984</v>
      </c>
      <c r="D262" s="18">
        <v>5317.9</v>
      </c>
      <c r="E262" s="6">
        <f t="shared" si="4"/>
        <v>-1.1702818075957865E-2</v>
      </c>
    </row>
    <row r="263" spans="3:5">
      <c r="C263" s="17">
        <v>40987</v>
      </c>
      <c r="D263" s="18">
        <v>5257.05</v>
      </c>
      <c r="E263" s="6">
        <f t="shared" si="4"/>
        <v>-1.1508455662251791E-2</v>
      </c>
    </row>
    <row r="264" spans="3:5">
      <c r="C264" s="17">
        <v>40988</v>
      </c>
      <c r="D264" s="18">
        <v>5274.85</v>
      </c>
      <c r="E264" s="6">
        <f t="shared" si="4"/>
        <v>3.3802100187614315E-3</v>
      </c>
    </row>
    <row r="265" spans="3:5">
      <c r="C265" s="17">
        <v>40989</v>
      </c>
      <c r="D265" s="18">
        <v>5364.95</v>
      </c>
      <c r="E265" s="6">
        <f t="shared" si="4"/>
        <v>1.6936813435879636E-2</v>
      </c>
    </row>
    <row r="266" spans="3:5">
      <c r="C266" s="17">
        <v>40990</v>
      </c>
      <c r="D266" s="18">
        <v>5228.45</v>
      </c>
      <c r="E266" s="6">
        <f t="shared" ref="E266:E329" si="5">LN(D266/D265)</f>
        <v>-2.5772189336132241E-2</v>
      </c>
    </row>
    <row r="267" spans="3:5">
      <c r="C267" s="17">
        <v>40991</v>
      </c>
      <c r="D267" s="18">
        <v>5278.2</v>
      </c>
      <c r="E267" s="6">
        <f t="shared" si="5"/>
        <v>9.4702634659376787E-3</v>
      </c>
    </row>
    <row r="268" spans="3:5">
      <c r="C268" s="17">
        <v>40994</v>
      </c>
      <c r="D268" s="18">
        <v>5184.25</v>
      </c>
      <c r="E268" s="6">
        <f t="shared" si="5"/>
        <v>-1.795994730873406E-2</v>
      </c>
    </row>
    <row r="269" spans="3:5">
      <c r="C269" s="17">
        <v>40995</v>
      </c>
      <c r="D269" s="18">
        <v>5243.15</v>
      </c>
      <c r="E269" s="6">
        <f t="shared" si="5"/>
        <v>1.1297279560007929E-2</v>
      </c>
    </row>
    <row r="270" spans="3:5">
      <c r="C270" s="17">
        <v>40996</v>
      </c>
      <c r="D270" s="18">
        <v>5194.75</v>
      </c>
      <c r="E270" s="6">
        <f t="shared" si="5"/>
        <v>-9.2739625579682048E-3</v>
      </c>
    </row>
    <row r="271" spans="3:5">
      <c r="C271" s="17">
        <v>40997</v>
      </c>
      <c r="D271" s="18">
        <v>5178.8500000000004</v>
      </c>
      <c r="E271" s="6">
        <f t="shared" si="5"/>
        <v>-3.0654762958307012E-3</v>
      </c>
    </row>
    <row r="272" spans="3:5">
      <c r="C272" s="17">
        <v>40998</v>
      </c>
      <c r="D272" s="18">
        <v>5295.55</v>
      </c>
      <c r="E272" s="6">
        <f t="shared" si="5"/>
        <v>2.2283821334028727E-2</v>
      </c>
    </row>
    <row r="273" spans="3:5">
      <c r="C273" s="17">
        <v>41001</v>
      </c>
      <c r="D273" s="18">
        <v>5317.9</v>
      </c>
      <c r="E273" s="6">
        <f t="shared" si="5"/>
        <v>4.2116433463015067E-3</v>
      </c>
    </row>
    <row r="274" spans="3:5">
      <c r="C274" s="17">
        <v>41002</v>
      </c>
      <c r="D274" s="18">
        <v>5358.5</v>
      </c>
      <c r="E274" s="6">
        <f t="shared" si="5"/>
        <v>7.6055965885626188E-3</v>
      </c>
    </row>
    <row r="275" spans="3:5">
      <c r="C275" s="17">
        <v>41003</v>
      </c>
      <c r="D275" s="18">
        <v>5322.9</v>
      </c>
      <c r="E275" s="6">
        <f t="shared" si="5"/>
        <v>-6.6658175554084398E-3</v>
      </c>
    </row>
    <row r="276" spans="3:5">
      <c r="C276" s="17">
        <v>41008</v>
      </c>
      <c r="D276" s="18">
        <v>5234.3999999999996</v>
      </c>
      <c r="E276" s="6">
        <f t="shared" si="5"/>
        <v>-1.6766043042114386E-2</v>
      </c>
    </row>
    <row r="277" spans="3:5">
      <c r="C277" s="17">
        <v>41009</v>
      </c>
      <c r="D277" s="18">
        <v>5243.6</v>
      </c>
      <c r="E277" s="6">
        <f t="shared" si="5"/>
        <v>1.756060768125316E-3</v>
      </c>
    </row>
    <row r="278" spans="3:5">
      <c r="C278" s="17">
        <v>41010</v>
      </c>
      <c r="D278" s="18">
        <v>5226.8500000000004</v>
      </c>
      <c r="E278" s="6">
        <f t="shared" si="5"/>
        <v>-3.1994831719198294E-3</v>
      </c>
    </row>
    <row r="279" spans="3:5">
      <c r="C279" s="17">
        <v>41011</v>
      </c>
      <c r="D279" s="18">
        <v>5276.85</v>
      </c>
      <c r="E279" s="6">
        <f t="shared" si="5"/>
        <v>9.5205266083142944E-3</v>
      </c>
    </row>
    <row r="280" spans="3:5">
      <c r="C280" s="17">
        <v>41012</v>
      </c>
      <c r="D280" s="18">
        <v>5207.45</v>
      </c>
      <c r="E280" s="6">
        <f t="shared" si="5"/>
        <v>-1.3239036207262323E-2</v>
      </c>
    </row>
    <row r="281" spans="3:5">
      <c r="C281" s="17">
        <v>41015</v>
      </c>
      <c r="D281" s="18">
        <v>5226.2</v>
      </c>
      <c r="E281" s="6">
        <f t="shared" si="5"/>
        <v>3.5941439830106635E-3</v>
      </c>
    </row>
    <row r="282" spans="3:5">
      <c r="C282" s="17">
        <v>41016</v>
      </c>
      <c r="D282" s="18">
        <v>5289.7</v>
      </c>
      <c r="E282" s="6">
        <f t="shared" si="5"/>
        <v>1.207709693338424E-2</v>
      </c>
    </row>
    <row r="283" spans="3:5">
      <c r="C283" s="17">
        <v>41017</v>
      </c>
      <c r="D283" s="18">
        <v>5300</v>
      </c>
      <c r="E283" s="6">
        <f t="shared" si="5"/>
        <v>1.945287071032184E-3</v>
      </c>
    </row>
    <row r="284" spans="3:5">
      <c r="C284" s="17">
        <v>41018</v>
      </c>
      <c r="D284" s="18">
        <v>5332.4</v>
      </c>
      <c r="E284" s="6">
        <f t="shared" si="5"/>
        <v>6.0945976993086008E-3</v>
      </c>
    </row>
    <row r="285" spans="3:5">
      <c r="C285" s="17">
        <v>41019</v>
      </c>
      <c r="D285" s="18">
        <v>5290.85</v>
      </c>
      <c r="E285" s="6">
        <f t="shared" si="5"/>
        <v>-7.8225047656097692E-3</v>
      </c>
    </row>
    <row r="286" spans="3:5">
      <c r="C286" s="17">
        <v>41022</v>
      </c>
      <c r="D286" s="18">
        <v>5200.6000000000004</v>
      </c>
      <c r="E286" s="6">
        <f t="shared" si="5"/>
        <v>-1.720490994530138E-2</v>
      </c>
    </row>
    <row r="287" spans="3:5">
      <c r="C287" s="17">
        <v>41023</v>
      </c>
      <c r="D287" s="18">
        <v>5222.6499999999996</v>
      </c>
      <c r="E287" s="6">
        <f t="shared" si="5"/>
        <v>4.2309323661408665E-3</v>
      </c>
    </row>
    <row r="288" spans="3:5">
      <c r="C288" s="17">
        <v>41024</v>
      </c>
      <c r="D288" s="18">
        <v>5202</v>
      </c>
      <c r="E288" s="6">
        <f t="shared" si="5"/>
        <v>-3.9617688861546809E-3</v>
      </c>
    </row>
    <row r="289" spans="3:5">
      <c r="C289" s="17">
        <v>41025</v>
      </c>
      <c r="D289" s="18">
        <v>5189</v>
      </c>
      <c r="E289" s="6">
        <f t="shared" si="5"/>
        <v>-2.5021666408571708E-3</v>
      </c>
    </row>
    <row r="290" spans="3:5">
      <c r="C290" s="17">
        <v>41026</v>
      </c>
      <c r="D290" s="18">
        <v>5190.6000000000004</v>
      </c>
      <c r="E290" s="6">
        <f t="shared" si="5"/>
        <v>3.0829704664403051E-4</v>
      </c>
    </row>
    <row r="291" spans="3:5">
      <c r="C291" s="17">
        <v>41027</v>
      </c>
      <c r="D291" s="18">
        <v>5209</v>
      </c>
      <c r="E291" s="6">
        <f t="shared" si="5"/>
        <v>3.5386013308079185E-3</v>
      </c>
    </row>
    <row r="292" spans="3:5">
      <c r="C292" s="17">
        <v>41029</v>
      </c>
      <c r="D292" s="18">
        <v>5248.15</v>
      </c>
      <c r="E292" s="6">
        <f t="shared" si="5"/>
        <v>7.4877347873398298E-3</v>
      </c>
    </row>
    <row r="293" spans="3:5">
      <c r="C293" s="17">
        <v>41031</v>
      </c>
      <c r="D293" s="18">
        <v>5239.1499999999996</v>
      </c>
      <c r="E293" s="6">
        <f t="shared" si="5"/>
        <v>-1.7163621159734354E-3</v>
      </c>
    </row>
    <row r="294" spans="3:5">
      <c r="C294" s="17">
        <v>41032</v>
      </c>
      <c r="D294" s="18">
        <v>5188.3999999999996</v>
      </c>
      <c r="E294" s="6">
        <f t="shared" si="5"/>
        <v>-9.7339069500400575E-3</v>
      </c>
    </row>
    <row r="295" spans="3:5">
      <c r="C295" s="17">
        <v>41033</v>
      </c>
      <c r="D295" s="18">
        <v>5086.8500000000004</v>
      </c>
      <c r="E295" s="6">
        <f t="shared" si="5"/>
        <v>-1.9766586005962979E-2</v>
      </c>
    </row>
    <row r="296" spans="3:5">
      <c r="C296" s="17">
        <v>41036</v>
      </c>
      <c r="D296" s="18">
        <v>5114.1499999999996</v>
      </c>
      <c r="E296" s="6">
        <f t="shared" si="5"/>
        <v>5.3524292079800842E-3</v>
      </c>
    </row>
    <row r="297" spans="3:5">
      <c r="C297" s="17">
        <v>41037</v>
      </c>
      <c r="D297" s="18">
        <v>4999.95</v>
      </c>
      <c r="E297" s="6">
        <f t="shared" si="5"/>
        <v>-2.2583295302297857E-2</v>
      </c>
    </row>
    <row r="298" spans="3:5">
      <c r="C298" s="17">
        <v>41038</v>
      </c>
      <c r="D298" s="18">
        <v>4974.8</v>
      </c>
      <c r="E298" s="6">
        <f t="shared" si="5"/>
        <v>-5.0427435866510929E-3</v>
      </c>
    </row>
    <row r="299" spans="3:5">
      <c r="C299" s="17">
        <v>41039</v>
      </c>
      <c r="D299" s="18">
        <v>4965.7</v>
      </c>
      <c r="E299" s="6">
        <f t="shared" si="5"/>
        <v>-1.8308943296746754E-3</v>
      </c>
    </row>
    <row r="300" spans="3:5">
      <c r="C300" s="17">
        <v>41040</v>
      </c>
      <c r="D300" s="18">
        <v>4928.8999999999996</v>
      </c>
      <c r="E300" s="6">
        <f t="shared" si="5"/>
        <v>-7.4384350412303353E-3</v>
      </c>
    </row>
    <row r="301" spans="3:5">
      <c r="C301" s="17">
        <v>41043</v>
      </c>
      <c r="D301" s="18">
        <v>4907.8</v>
      </c>
      <c r="E301" s="6">
        <f t="shared" si="5"/>
        <v>-4.2900632044253683E-3</v>
      </c>
    </row>
    <row r="302" spans="3:5">
      <c r="C302" s="17">
        <v>41044</v>
      </c>
      <c r="D302" s="18">
        <v>4942.8</v>
      </c>
      <c r="E302" s="6">
        <f t="shared" si="5"/>
        <v>7.1061960257799272E-3</v>
      </c>
    </row>
    <row r="303" spans="3:5">
      <c r="C303" s="17">
        <v>41045</v>
      </c>
      <c r="D303" s="18">
        <v>4858.25</v>
      </c>
      <c r="E303" s="6">
        <f t="shared" si="5"/>
        <v>-1.7253681485222598E-2</v>
      </c>
    </row>
    <row r="304" spans="3:5">
      <c r="C304" s="17">
        <v>41046</v>
      </c>
      <c r="D304" s="18">
        <v>4870.2</v>
      </c>
      <c r="E304" s="6">
        <f t="shared" si="5"/>
        <v>2.4567132503722031E-3</v>
      </c>
    </row>
    <row r="305" spans="3:5">
      <c r="C305" s="17">
        <v>41047</v>
      </c>
      <c r="D305" s="18">
        <v>4891.45</v>
      </c>
      <c r="E305" s="6">
        <f t="shared" si="5"/>
        <v>4.3537790367056831E-3</v>
      </c>
    </row>
    <row r="306" spans="3:5">
      <c r="C306" s="17">
        <v>41050</v>
      </c>
      <c r="D306" s="18">
        <v>4906.05</v>
      </c>
      <c r="E306" s="6">
        <f t="shared" si="5"/>
        <v>2.980354336729748E-3</v>
      </c>
    </row>
    <row r="307" spans="3:5">
      <c r="C307" s="17">
        <v>41051</v>
      </c>
      <c r="D307" s="18">
        <v>4860.5</v>
      </c>
      <c r="E307" s="6">
        <f t="shared" si="5"/>
        <v>-9.3278241074967946E-3</v>
      </c>
    </row>
    <row r="308" spans="3:5">
      <c r="C308" s="17">
        <v>41052</v>
      </c>
      <c r="D308" s="18">
        <v>4835.6499999999996</v>
      </c>
      <c r="E308" s="6">
        <f t="shared" si="5"/>
        <v>-5.1257570082512251E-3</v>
      </c>
    </row>
    <row r="309" spans="3:5">
      <c r="C309" s="17">
        <v>41053</v>
      </c>
      <c r="D309" s="18">
        <v>4921.3999999999996</v>
      </c>
      <c r="E309" s="6">
        <f t="shared" si="5"/>
        <v>1.757748660152738E-2</v>
      </c>
    </row>
    <row r="310" spans="3:5">
      <c r="C310" s="17">
        <v>41054</v>
      </c>
      <c r="D310" s="18">
        <v>4920.3999999999996</v>
      </c>
      <c r="E310" s="6">
        <f t="shared" si="5"/>
        <v>-2.0321485976985154E-4</v>
      </c>
    </row>
    <row r="311" spans="3:5">
      <c r="C311" s="17">
        <v>41057</v>
      </c>
      <c r="D311" s="18">
        <v>4985.6499999999996</v>
      </c>
      <c r="E311" s="6">
        <f t="shared" si="5"/>
        <v>1.3173958074639088E-2</v>
      </c>
    </row>
    <row r="312" spans="3:5">
      <c r="C312" s="17">
        <v>41058</v>
      </c>
      <c r="D312" s="18">
        <v>4990.1000000000004</v>
      </c>
      <c r="E312" s="6">
        <f t="shared" si="5"/>
        <v>8.9216355565607548E-4</v>
      </c>
    </row>
    <row r="313" spans="3:5">
      <c r="C313" s="17">
        <v>41059</v>
      </c>
      <c r="D313" s="18">
        <v>4950.75</v>
      </c>
      <c r="E313" s="6">
        <f t="shared" si="5"/>
        <v>-7.916869387935099E-3</v>
      </c>
    </row>
    <row r="314" spans="3:5">
      <c r="C314" s="17">
        <v>41060</v>
      </c>
      <c r="D314" s="18">
        <v>4924.25</v>
      </c>
      <c r="E314" s="6">
        <f t="shared" si="5"/>
        <v>-5.3671014911858871E-3</v>
      </c>
    </row>
    <row r="315" spans="3:5">
      <c r="C315" s="17">
        <v>41061</v>
      </c>
      <c r="D315" s="18">
        <v>4841.6000000000004</v>
      </c>
      <c r="E315" s="6">
        <f t="shared" si="5"/>
        <v>-1.6926734151767195E-2</v>
      </c>
    </row>
    <row r="316" spans="3:5">
      <c r="C316" s="17">
        <v>41064</v>
      </c>
      <c r="D316" s="18">
        <v>4848.1499999999996</v>
      </c>
      <c r="E316" s="6">
        <f t="shared" si="5"/>
        <v>1.3519442705224897E-3</v>
      </c>
    </row>
    <row r="317" spans="3:5">
      <c r="C317" s="17">
        <v>41065</v>
      </c>
      <c r="D317" s="18">
        <v>4863.3</v>
      </c>
      <c r="E317" s="6">
        <f t="shared" si="5"/>
        <v>3.1200309510777476E-3</v>
      </c>
    </row>
    <row r="318" spans="3:5">
      <c r="C318" s="17">
        <v>41066</v>
      </c>
      <c r="D318" s="18">
        <v>4997.1000000000004</v>
      </c>
      <c r="E318" s="6">
        <f t="shared" si="5"/>
        <v>2.7140524335534547E-2</v>
      </c>
    </row>
    <row r="319" spans="3:5">
      <c r="C319" s="17">
        <v>41067</v>
      </c>
      <c r="D319" s="18">
        <v>5049.6499999999996</v>
      </c>
      <c r="E319" s="6">
        <f t="shared" si="5"/>
        <v>1.0461189785704197E-2</v>
      </c>
    </row>
    <row r="320" spans="3:5">
      <c r="C320" s="17">
        <v>41068</v>
      </c>
      <c r="D320" s="18">
        <v>5068.3500000000004</v>
      </c>
      <c r="E320" s="6">
        <f t="shared" si="5"/>
        <v>3.6963868930488019E-3</v>
      </c>
    </row>
    <row r="321" spans="3:5">
      <c r="C321" s="17">
        <v>41071</v>
      </c>
      <c r="D321" s="18">
        <v>5054.1000000000004</v>
      </c>
      <c r="E321" s="6">
        <f t="shared" si="5"/>
        <v>-2.8155257696568263E-3</v>
      </c>
    </row>
    <row r="322" spans="3:5">
      <c r="C322" s="17">
        <v>41072</v>
      </c>
      <c r="D322" s="18">
        <v>5115.8999999999996</v>
      </c>
      <c r="E322" s="6">
        <f t="shared" si="5"/>
        <v>1.2153541926710134E-2</v>
      </c>
    </row>
    <row r="323" spans="3:5">
      <c r="C323" s="17">
        <v>41073</v>
      </c>
      <c r="D323" s="18">
        <v>5121.45</v>
      </c>
      <c r="E323" s="6">
        <f t="shared" si="5"/>
        <v>1.084265077140014E-3</v>
      </c>
    </row>
    <row r="324" spans="3:5">
      <c r="C324" s="17">
        <v>41074</v>
      </c>
      <c r="D324" s="18">
        <v>5054.75</v>
      </c>
      <c r="E324" s="6">
        <f t="shared" si="5"/>
        <v>-1.3109206816707936E-2</v>
      </c>
    </row>
    <row r="325" spans="3:5">
      <c r="C325" s="17">
        <v>41075</v>
      </c>
      <c r="D325" s="18">
        <v>5139.05</v>
      </c>
      <c r="E325" s="6">
        <f t="shared" si="5"/>
        <v>1.6539842216849808E-2</v>
      </c>
    </row>
    <row r="326" spans="3:5">
      <c r="C326" s="17">
        <v>41078</v>
      </c>
      <c r="D326" s="18">
        <v>5064.25</v>
      </c>
      <c r="E326" s="6">
        <f t="shared" si="5"/>
        <v>-1.4662185770344191E-2</v>
      </c>
    </row>
    <row r="327" spans="3:5">
      <c r="C327" s="17">
        <v>41079</v>
      </c>
      <c r="D327" s="18">
        <v>5103.8500000000004</v>
      </c>
      <c r="E327" s="6">
        <f t="shared" si="5"/>
        <v>7.789105184119933E-3</v>
      </c>
    </row>
    <row r="328" spans="3:5">
      <c r="C328" s="17">
        <v>41080</v>
      </c>
      <c r="D328" s="18">
        <v>5120.55</v>
      </c>
      <c r="E328" s="6">
        <f t="shared" si="5"/>
        <v>3.266698261201548E-3</v>
      </c>
    </row>
    <row r="329" spans="3:5">
      <c r="C329" s="17">
        <v>41081</v>
      </c>
      <c r="D329" s="18">
        <v>5165</v>
      </c>
      <c r="E329" s="6">
        <f t="shared" si="5"/>
        <v>8.6432474145018093E-3</v>
      </c>
    </row>
    <row r="330" spans="3:5">
      <c r="C330" s="17">
        <v>41082</v>
      </c>
      <c r="D330" s="18">
        <v>5146.05</v>
      </c>
      <c r="E330" s="6">
        <f t="shared" ref="E330:E393" si="6">LN(D330/D329)</f>
        <v>-3.6756724747593352E-3</v>
      </c>
    </row>
    <row r="331" spans="3:5">
      <c r="C331" s="17">
        <v>41085</v>
      </c>
      <c r="D331" s="18">
        <v>5114.6499999999996</v>
      </c>
      <c r="E331" s="6">
        <f t="shared" si="6"/>
        <v>-6.120459231890257E-3</v>
      </c>
    </row>
    <row r="332" spans="3:5">
      <c r="C332" s="17">
        <v>41086</v>
      </c>
      <c r="D332" s="18">
        <v>5120.8</v>
      </c>
      <c r="E332" s="6">
        <f t="shared" si="6"/>
        <v>1.2017059807043623E-3</v>
      </c>
    </row>
    <row r="333" spans="3:5">
      <c r="C333" s="17">
        <v>41087</v>
      </c>
      <c r="D333" s="18">
        <v>5141.8999999999996</v>
      </c>
      <c r="E333" s="6">
        <f t="shared" si="6"/>
        <v>4.1119841232068691E-3</v>
      </c>
    </row>
    <row r="334" spans="3:5">
      <c r="C334" s="17">
        <v>41088</v>
      </c>
      <c r="D334" s="18">
        <v>5149.1499999999996</v>
      </c>
      <c r="E334" s="6">
        <f t="shared" si="6"/>
        <v>1.4089915410821494E-3</v>
      </c>
    </row>
    <row r="335" spans="3:5">
      <c r="C335" s="17">
        <v>41089</v>
      </c>
      <c r="D335" s="18">
        <v>5278.9</v>
      </c>
      <c r="E335" s="6">
        <f t="shared" si="6"/>
        <v>2.4886090170487603E-2</v>
      </c>
    </row>
    <row r="336" spans="3:5">
      <c r="C336" s="17">
        <v>41092</v>
      </c>
      <c r="D336" s="18">
        <v>5278.6</v>
      </c>
      <c r="E336" s="6">
        <f t="shared" si="6"/>
        <v>-5.6831636292734266E-5</v>
      </c>
    </row>
    <row r="337" spans="3:5">
      <c r="C337" s="17">
        <v>41093</v>
      </c>
      <c r="D337" s="18">
        <v>5287.95</v>
      </c>
      <c r="E337" s="6">
        <f t="shared" si="6"/>
        <v>1.7697360898918308E-3</v>
      </c>
    </row>
    <row r="338" spans="3:5">
      <c r="C338" s="17">
        <v>41094</v>
      </c>
      <c r="D338" s="18">
        <v>5302.55</v>
      </c>
      <c r="E338" s="6">
        <f t="shared" si="6"/>
        <v>2.7571897925906079E-3</v>
      </c>
    </row>
    <row r="339" spans="3:5">
      <c r="C339" s="17">
        <v>41095</v>
      </c>
      <c r="D339" s="18">
        <v>5327.3</v>
      </c>
      <c r="E339" s="6">
        <f t="shared" si="6"/>
        <v>4.656706298794131E-3</v>
      </c>
    </row>
    <row r="340" spans="3:5">
      <c r="C340" s="17">
        <v>41096</v>
      </c>
      <c r="D340" s="18">
        <v>5316.95</v>
      </c>
      <c r="E340" s="6">
        <f t="shared" si="6"/>
        <v>-1.944712546566404E-3</v>
      </c>
    </row>
    <row r="341" spans="3:5">
      <c r="C341" s="17">
        <v>41099</v>
      </c>
      <c r="D341" s="18">
        <v>5275.15</v>
      </c>
      <c r="E341" s="6">
        <f t="shared" si="6"/>
        <v>-7.8927157020590496E-3</v>
      </c>
    </row>
    <row r="342" spans="3:5">
      <c r="C342" s="17">
        <v>41100</v>
      </c>
      <c r="D342" s="18">
        <v>5345.35</v>
      </c>
      <c r="E342" s="6">
        <f t="shared" si="6"/>
        <v>1.321990911503332E-2</v>
      </c>
    </row>
    <row r="343" spans="3:5">
      <c r="C343" s="17">
        <v>41101</v>
      </c>
      <c r="D343" s="18">
        <v>5306.3</v>
      </c>
      <c r="E343" s="6">
        <f t="shared" si="6"/>
        <v>-7.3322302082868924E-3</v>
      </c>
    </row>
    <row r="344" spans="3:5">
      <c r="C344" s="17">
        <v>41102</v>
      </c>
      <c r="D344" s="18">
        <v>5235.25</v>
      </c>
      <c r="E344" s="6">
        <f t="shared" si="6"/>
        <v>-1.3480195209413388E-2</v>
      </c>
    </row>
    <row r="345" spans="3:5">
      <c r="C345" s="17">
        <v>41103</v>
      </c>
      <c r="D345" s="18">
        <v>5227.25</v>
      </c>
      <c r="E345" s="6">
        <f t="shared" si="6"/>
        <v>-1.5292715047290589E-3</v>
      </c>
    </row>
    <row r="346" spans="3:5">
      <c r="C346" s="17">
        <v>41106</v>
      </c>
      <c r="D346" s="18">
        <v>5197.25</v>
      </c>
      <c r="E346" s="6">
        <f t="shared" si="6"/>
        <v>-5.7556876243089784E-3</v>
      </c>
    </row>
    <row r="347" spans="3:5">
      <c r="C347" s="17">
        <v>41107</v>
      </c>
      <c r="D347" s="18">
        <v>5192.8500000000004</v>
      </c>
      <c r="E347" s="6">
        <f t="shared" si="6"/>
        <v>-8.4696013763574341E-4</v>
      </c>
    </row>
    <row r="348" spans="3:5">
      <c r="C348" s="17">
        <v>41108</v>
      </c>
      <c r="D348" s="18">
        <v>5216.3</v>
      </c>
      <c r="E348" s="6">
        <f t="shared" si="6"/>
        <v>4.5056589003809296E-3</v>
      </c>
    </row>
    <row r="349" spans="3:5">
      <c r="C349" s="17">
        <v>41109</v>
      </c>
      <c r="D349" s="18">
        <v>5242.7</v>
      </c>
      <c r="E349" s="6">
        <f t="shared" si="6"/>
        <v>5.0482944961442152E-3</v>
      </c>
    </row>
    <row r="350" spans="3:5">
      <c r="C350" s="17">
        <v>41110</v>
      </c>
      <c r="D350" s="18">
        <v>5205.1000000000004</v>
      </c>
      <c r="E350" s="6">
        <f t="shared" si="6"/>
        <v>-7.1977186257279387E-3</v>
      </c>
    </row>
    <row r="351" spans="3:5">
      <c r="C351" s="17">
        <v>41113</v>
      </c>
      <c r="D351" s="18">
        <v>5117.95</v>
      </c>
      <c r="E351" s="6">
        <f t="shared" si="6"/>
        <v>-1.6884945929560018E-2</v>
      </c>
    </row>
    <row r="352" spans="3:5">
      <c r="C352" s="17">
        <v>41114</v>
      </c>
      <c r="D352" s="18">
        <v>5128.2</v>
      </c>
      <c r="E352" s="6">
        <f t="shared" si="6"/>
        <v>2.0007521692025445E-3</v>
      </c>
    </row>
    <row r="353" spans="3:5">
      <c r="C353" s="17">
        <v>41115</v>
      </c>
      <c r="D353" s="18">
        <v>5109.6000000000004</v>
      </c>
      <c r="E353" s="6">
        <f t="shared" si="6"/>
        <v>-3.6335971526477904E-3</v>
      </c>
    </row>
    <row r="354" spans="3:5">
      <c r="C354" s="17">
        <v>41116</v>
      </c>
      <c r="D354" s="18">
        <v>5043</v>
      </c>
      <c r="E354" s="6">
        <f t="shared" si="6"/>
        <v>-1.3119980170654156E-2</v>
      </c>
    </row>
    <row r="355" spans="3:5">
      <c r="C355" s="17">
        <v>41117</v>
      </c>
      <c r="D355" s="18">
        <v>5099.8500000000004</v>
      </c>
      <c r="E355" s="6">
        <f t="shared" si="6"/>
        <v>1.1209984438451514E-2</v>
      </c>
    </row>
    <row r="356" spans="3:5">
      <c r="C356" s="17">
        <v>41120</v>
      </c>
      <c r="D356" s="18">
        <v>5199.8</v>
      </c>
      <c r="E356" s="6">
        <f t="shared" si="6"/>
        <v>1.9409035776216315E-2</v>
      </c>
    </row>
    <row r="357" spans="3:5">
      <c r="C357" s="17">
        <v>41121</v>
      </c>
      <c r="D357" s="18">
        <v>5229</v>
      </c>
      <c r="E357" s="6">
        <f t="shared" si="6"/>
        <v>5.59989189673726E-3</v>
      </c>
    </row>
    <row r="358" spans="3:5">
      <c r="C358" s="17">
        <v>41122</v>
      </c>
      <c r="D358" s="18">
        <v>5240.5</v>
      </c>
      <c r="E358" s="6">
        <f t="shared" si="6"/>
        <v>2.1968584221014834E-3</v>
      </c>
    </row>
    <row r="359" spans="3:5">
      <c r="C359" s="17">
        <v>41123</v>
      </c>
      <c r="D359" s="18">
        <v>5227.75</v>
      </c>
      <c r="E359" s="6">
        <f t="shared" si="6"/>
        <v>-2.4359384433229802E-3</v>
      </c>
    </row>
    <row r="360" spans="3:5">
      <c r="C360" s="17">
        <v>41124</v>
      </c>
      <c r="D360" s="18">
        <v>5215.7</v>
      </c>
      <c r="E360" s="6">
        <f t="shared" si="6"/>
        <v>-2.3076675519139488E-3</v>
      </c>
    </row>
    <row r="361" spans="3:5">
      <c r="C361" s="17">
        <v>41127</v>
      </c>
      <c r="D361" s="18">
        <v>5282.55</v>
      </c>
      <c r="E361" s="6">
        <f t="shared" si="6"/>
        <v>1.273562804575548E-2</v>
      </c>
    </row>
    <row r="362" spans="3:5">
      <c r="C362" s="17">
        <v>41128</v>
      </c>
      <c r="D362" s="18">
        <v>5336.7</v>
      </c>
      <c r="E362" s="6">
        <f t="shared" si="6"/>
        <v>1.0198548738583144E-2</v>
      </c>
    </row>
    <row r="363" spans="3:5">
      <c r="C363" s="17">
        <v>41129</v>
      </c>
      <c r="D363" s="18">
        <v>5338</v>
      </c>
      <c r="E363" s="6">
        <f t="shared" si="6"/>
        <v>2.4356656513568176E-4</v>
      </c>
    </row>
    <row r="364" spans="3:5">
      <c r="C364" s="17">
        <v>41130</v>
      </c>
      <c r="D364" s="18">
        <v>5322.95</v>
      </c>
      <c r="E364" s="6">
        <f t="shared" si="6"/>
        <v>-2.8233900351521605E-3</v>
      </c>
    </row>
    <row r="365" spans="3:5">
      <c r="C365" s="17">
        <v>41131</v>
      </c>
      <c r="D365" s="18">
        <v>5320.4</v>
      </c>
      <c r="E365" s="6">
        <f t="shared" si="6"/>
        <v>-4.7917245017622712E-4</v>
      </c>
    </row>
    <row r="366" spans="3:5">
      <c r="C366" s="17">
        <v>41134</v>
      </c>
      <c r="D366" s="18">
        <v>5347.9</v>
      </c>
      <c r="E366" s="6">
        <f t="shared" si="6"/>
        <v>5.1554719889639845E-3</v>
      </c>
    </row>
    <row r="367" spans="3:5">
      <c r="C367" s="17">
        <v>41135</v>
      </c>
      <c r="D367" s="18">
        <v>5380.35</v>
      </c>
      <c r="E367" s="6">
        <f t="shared" si="6"/>
        <v>6.0494673337724526E-3</v>
      </c>
    </row>
    <row r="368" spans="3:5">
      <c r="C368" s="17">
        <v>41137</v>
      </c>
      <c r="D368" s="18">
        <v>5362.95</v>
      </c>
      <c r="E368" s="6">
        <f t="shared" si="6"/>
        <v>-3.2392310024467485E-3</v>
      </c>
    </row>
    <row r="369" spans="3:5">
      <c r="C369" s="17">
        <v>41138</v>
      </c>
      <c r="D369" s="18">
        <v>5366.3</v>
      </c>
      <c r="E369" s="6">
        <f t="shared" si="6"/>
        <v>6.2446118952625036E-4</v>
      </c>
    </row>
    <row r="370" spans="3:5">
      <c r="C370" s="17">
        <v>41142</v>
      </c>
      <c r="D370" s="18">
        <v>5421</v>
      </c>
      <c r="E370" s="6">
        <f t="shared" si="6"/>
        <v>1.0141642271381186E-2</v>
      </c>
    </row>
    <row r="371" spans="3:5">
      <c r="C371" s="17">
        <v>41143</v>
      </c>
      <c r="D371" s="18">
        <v>5412.85</v>
      </c>
      <c r="E371" s="6">
        <f t="shared" si="6"/>
        <v>-1.5045439132712385E-3</v>
      </c>
    </row>
    <row r="372" spans="3:5">
      <c r="C372" s="17">
        <v>41144</v>
      </c>
      <c r="D372" s="18">
        <v>5415.35</v>
      </c>
      <c r="E372" s="6">
        <f t="shared" si="6"/>
        <v>4.6175727164640646E-4</v>
      </c>
    </row>
    <row r="373" spans="3:5">
      <c r="C373" s="17">
        <v>41145</v>
      </c>
      <c r="D373" s="18">
        <v>5386.7</v>
      </c>
      <c r="E373" s="6">
        <f t="shared" si="6"/>
        <v>-5.3045611120711893E-3</v>
      </c>
    </row>
    <row r="374" spans="3:5">
      <c r="C374" s="17">
        <v>41148</v>
      </c>
      <c r="D374" s="18">
        <v>5350.25</v>
      </c>
      <c r="E374" s="6">
        <f t="shared" si="6"/>
        <v>-6.7896637363917519E-3</v>
      </c>
    </row>
    <row r="375" spans="3:5">
      <c r="C375" s="17">
        <v>41149</v>
      </c>
      <c r="D375" s="18">
        <v>5334.6</v>
      </c>
      <c r="E375" s="6">
        <f t="shared" si="6"/>
        <v>-2.9293834151020407E-3</v>
      </c>
    </row>
    <row r="376" spans="3:5">
      <c r="C376" s="17">
        <v>41150</v>
      </c>
      <c r="D376" s="18">
        <v>5287.8</v>
      </c>
      <c r="E376" s="6">
        <f t="shared" si="6"/>
        <v>-8.811625021478536E-3</v>
      </c>
    </row>
    <row r="377" spans="3:5">
      <c r="C377" s="17">
        <v>41151</v>
      </c>
      <c r="D377" s="18">
        <v>5315.05</v>
      </c>
      <c r="E377" s="6">
        <f t="shared" si="6"/>
        <v>5.1401387358533165E-3</v>
      </c>
    </row>
    <row r="378" spans="3:5">
      <c r="C378" s="17">
        <v>41152</v>
      </c>
      <c r="D378" s="18">
        <v>5258.5</v>
      </c>
      <c r="E378" s="6">
        <f t="shared" si="6"/>
        <v>-1.0696604109439971E-2</v>
      </c>
    </row>
    <row r="379" spans="3:5">
      <c r="C379" s="17">
        <v>41155</v>
      </c>
      <c r="D379" s="18">
        <v>5253.75</v>
      </c>
      <c r="E379" s="6">
        <f t="shared" si="6"/>
        <v>-9.0370764075665836E-4</v>
      </c>
    </row>
    <row r="380" spans="3:5">
      <c r="C380" s="17">
        <v>41156</v>
      </c>
      <c r="D380" s="18">
        <v>5274</v>
      </c>
      <c r="E380" s="6">
        <f t="shared" si="6"/>
        <v>3.8469805939055769E-3</v>
      </c>
    </row>
    <row r="381" spans="3:5">
      <c r="C381" s="17">
        <v>41157</v>
      </c>
      <c r="D381" s="18">
        <v>5225.7</v>
      </c>
      <c r="E381" s="6">
        <f t="shared" si="6"/>
        <v>-9.2003277617062843E-3</v>
      </c>
    </row>
    <row r="382" spans="3:5">
      <c r="C382" s="17">
        <v>41158</v>
      </c>
      <c r="D382" s="18">
        <v>5238.3999999999996</v>
      </c>
      <c r="E382" s="6">
        <f t="shared" si="6"/>
        <v>2.4273480252899821E-3</v>
      </c>
    </row>
    <row r="383" spans="3:5">
      <c r="C383" s="17">
        <v>41159</v>
      </c>
      <c r="D383" s="18">
        <v>5342.1</v>
      </c>
      <c r="E383" s="6">
        <f t="shared" si="6"/>
        <v>1.9602725898562805E-2</v>
      </c>
    </row>
    <row r="384" spans="3:5">
      <c r="C384" s="17">
        <v>41160</v>
      </c>
      <c r="D384" s="18">
        <v>5358.7</v>
      </c>
      <c r="E384" s="6">
        <f t="shared" si="6"/>
        <v>3.1025742591055819E-3</v>
      </c>
    </row>
    <row r="385" spans="3:5">
      <c r="C385" s="17">
        <v>41162</v>
      </c>
      <c r="D385" s="18">
        <v>5363.45</v>
      </c>
      <c r="E385" s="6">
        <f t="shared" si="6"/>
        <v>8.8601638864201538E-4</v>
      </c>
    </row>
    <row r="386" spans="3:5">
      <c r="C386" s="17">
        <v>41163</v>
      </c>
      <c r="D386" s="18">
        <v>5390</v>
      </c>
      <c r="E386" s="6">
        <f t="shared" si="6"/>
        <v>4.9379601799167169E-3</v>
      </c>
    </row>
    <row r="387" spans="3:5">
      <c r="C387" s="17">
        <v>41164</v>
      </c>
      <c r="D387" s="18">
        <v>5431</v>
      </c>
      <c r="E387" s="6">
        <f t="shared" si="6"/>
        <v>7.5778941318024474E-3</v>
      </c>
    </row>
    <row r="388" spans="3:5">
      <c r="C388" s="17">
        <v>41165</v>
      </c>
      <c r="D388" s="18">
        <v>5435.35</v>
      </c>
      <c r="E388" s="6">
        <f t="shared" si="6"/>
        <v>8.0063687114261082E-4</v>
      </c>
    </row>
    <row r="389" spans="3:5">
      <c r="C389" s="17">
        <v>41166</v>
      </c>
      <c r="D389" s="18">
        <v>5577.65</v>
      </c>
      <c r="E389" s="6">
        <f t="shared" si="6"/>
        <v>2.5843624808678814E-2</v>
      </c>
    </row>
    <row r="390" spans="3:5">
      <c r="C390" s="17">
        <v>41169</v>
      </c>
      <c r="D390" s="18">
        <v>5610</v>
      </c>
      <c r="E390" s="6">
        <f t="shared" si="6"/>
        <v>5.7831788020753618E-3</v>
      </c>
    </row>
    <row r="391" spans="3:5">
      <c r="C391" s="17">
        <v>41170</v>
      </c>
      <c r="D391" s="18">
        <v>5600.05</v>
      </c>
      <c r="E391" s="6">
        <f t="shared" si="6"/>
        <v>-1.7751932619322246E-3</v>
      </c>
    </row>
    <row r="392" spans="3:5">
      <c r="C392" s="17">
        <v>41172</v>
      </c>
      <c r="D392" s="18">
        <v>5554.25</v>
      </c>
      <c r="E392" s="6">
        <f t="shared" si="6"/>
        <v>-8.2121257975727585E-3</v>
      </c>
    </row>
    <row r="393" spans="3:5">
      <c r="C393" s="17">
        <v>41173</v>
      </c>
      <c r="D393" s="18">
        <v>5691.15</v>
      </c>
      <c r="E393" s="6">
        <f t="shared" si="6"/>
        <v>2.4348936204967742E-2</v>
      </c>
    </row>
    <row r="394" spans="3:5">
      <c r="C394" s="17">
        <v>41176</v>
      </c>
      <c r="D394" s="18">
        <v>5669.6</v>
      </c>
      <c r="E394" s="6">
        <f t="shared" ref="E394:E457" si="7">LN(D394/D393)</f>
        <v>-3.7937681661583916E-3</v>
      </c>
    </row>
    <row r="395" spans="3:5">
      <c r="C395" s="17">
        <v>41177</v>
      </c>
      <c r="D395" s="18">
        <v>5673.9</v>
      </c>
      <c r="E395" s="6">
        <f t="shared" si="7"/>
        <v>7.5814346647192551E-4</v>
      </c>
    </row>
    <row r="396" spans="3:5">
      <c r="C396" s="17">
        <v>41178</v>
      </c>
      <c r="D396" s="18">
        <v>5663.45</v>
      </c>
      <c r="E396" s="6">
        <f t="shared" si="7"/>
        <v>-1.8434648236857623E-3</v>
      </c>
    </row>
    <row r="397" spans="3:5">
      <c r="C397" s="17">
        <v>41179</v>
      </c>
      <c r="D397" s="18">
        <v>5649.5</v>
      </c>
      <c r="E397" s="6">
        <f t="shared" si="7"/>
        <v>-2.4662014895316339E-3</v>
      </c>
    </row>
    <row r="398" spans="3:5">
      <c r="C398" s="17">
        <v>41180</v>
      </c>
      <c r="D398" s="18">
        <v>5703.3</v>
      </c>
      <c r="E398" s="6">
        <f t="shared" si="7"/>
        <v>9.4779090163896809E-3</v>
      </c>
    </row>
    <row r="399" spans="3:5">
      <c r="C399" s="17">
        <v>41183</v>
      </c>
      <c r="D399" s="18">
        <v>5718.8</v>
      </c>
      <c r="E399" s="6">
        <f t="shared" si="7"/>
        <v>2.7140384893184436E-3</v>
      </c>
    </row>
    <row r="400" spans="3:5">
      <c r="C400" s="17">
        <v>41185</v>
      </c>
      <c r="D400" s="18">
        <v>5731.25</v>
      </c>
      <c r="E400" s="6">
        <f t="shared" si="7"/>
        <v>2.1746638497659289E-3</v>
      </c>
    </row>
    <row r="401" spans="3:5">
      <c r="C401" s="17">
        <v>41186</v>
      </c>
      <c r="D401" s="18">
        <v>5787.6</v>
      </c>
      <c r="E401" s="6">
        <f t="shared" si="7"/>
        <v>9.7840408581516113E-3</v>
      </c>
    </row>
    <row r="402" spans="3:5">
      <c r="C402" s="17">
        <v>41187</v>
      </c>
      <c r="D402" s="18">
        <v>5746.95</v>
      </c>
      <c r="E402" s="6">
        <f t="shared" si="7"/>
        <v>-7.0484185844362102E-3</v>
      </c>
    </row>
    <row r="403" spans="3:5">
      <c r="C403" s="17">
        <v>41190</v>
      </c>
      <c r="D403" s="18">
        <v>5676</v>
      </c>
      <c r="E403" s="6">
        <f t="shared" si="7"/>
        <v>-1.2422519998557096E-2</v>
      </c>
    </row>
    <row r="404" spans="3:5">
      <c r="C404" s="17">
        <v>41191</v>
      </c>
      <c r="D404" s="18">
        <v>5704.6</v>
      </c>
      <c r="E404" s="6">
        <f t="shared" si="7"/>
        <v>5.026107623001418E-3</v>
      </c>
    </row>
    <row r="405" spans="3:5">
      <c r="C405" s="17">
        <v>41192</v>
      </c>
      <c r="D405" s="18">
        <v>5652.15</v>
      </c>
      <c r="E405" s="6">
        <f t="shared" si="7"/>
        <v>-9.2368631725454203E-3</v>
      </c>
    </row>
    <row r="406" spans="3:5">
      <c r="C406" s="17">
        <v>41193</v>
      </c>
      <c r="D406" s="18">
        <v>5708.05</v>
      </c>
      <c r="E406" s="6">
        <f t="shared" si="7"/>
        <v>9.8414554635715742E-3</v>
      </c>
    </row>
    <row r="407" spans="3:5">
      <c r="C407" s="17">
        <v>41194</v>
      </c>
      <c r="D407" s="18">
        <v>5676.05</v>
      </c>
      <c r="E407" s="6">
        <f t="shared" si="7"/>
        <v>-5.6218909323897479E-3</v>
      </c>
    </row>
    <row r="408" spans="3:5">
      <c r="C408" s="17">
        <v>41197</v>
      </c>
      <c r="D408" s="18">
        <v>5687.25</v>
      </c>
      <c r="E408" s="6">
        <f t="shared" si="7"/>
        <v>1.9712589875834699E-3</v>
      </c>
    </row>
    <row r="409" spans="3:5">
      <c r="C409" s="17">
        <v>41198</v>
      </c>
      <c r="D409" s="18">
        <v>5648</v>
      </c>
      <c r="E409" s="6">
        <f t="shared" si="7"/>
        <v>-6.9253270760766469E-3</v>
      </c>
    </row>
    <row r="410" spans="3:5">
      <c r="C410" s="17">
        <v>41199</v>
      </c>
      <c r="D410" s="18">
        <v>5660.25</v>
      </c>
      <c r="E410" s="6">
        <f t="shared" si="7"/>
        <v>2.1665606600093767E-3</v>
      </c>
    </row>
    <row r="411" spans="3:5">
      <c r="C411" s="17">
        <v>41200</v>
      </c>
      <c r="D411" s="18">
        <v>5718.7</v>
      </c>
      <c r="E411" s="6">
        <f t="shared" si="7"/>
        <v>1.0273445983123283E-2</v>
      </c>
    </row>
    <row r="412" spans="3:5">
      <c r="C412" s="17">
        <v>41201</v>
      </c>
      <c r="D412" s="18">
        <v>5684.25</v>
      </c>
      <c r="E412" s="6">
        <f t="shared" si="7"/>
        <v>-6.0423144559625863E-3</v>
      </c>
    </row>
    <row r="413" spans="3:5">
      <c r="C413" s="17">
        <v>41204</v>
      </c>
      <c r="D413" s="18">
        <v>5717.15</v>
      </c>
      <c r="E413" s="6">
        <f t="shared" si="7"/>
        <v>5.7712370966946517E-3</v>
      </c>
    </row>
    <row r="414" spans="3:5">
      <c r="C414" s="17">
        <v>41205</v>
      </c>
      <c r="D414" s="18">
        <v>5691.4</v>
      </c>
      <c r="E414" s="6">
        <f t="shared" si="7"/>
        <v>-4.514165906643647E-3</v>
      </c>
    </row>
    <row r="415" spans="3:5">
      <c r="C415" s="17">
        <v>41207</v>
      </c>
      <c r="D415" s="18">
        <v>5705.3</v>
      </c>
      <c r="E415" s="6">
        <f t="shared" si="7"/>
        <v>2.4393038146688193E-3</v>
      </c>
    </row>
    <row r="416" spans="3:5">
      <c r="C416" s="17">
        <v>41208</v>
      </c>
      <c r="D416" s="18">
        <v>5664.3</v>
      </c>
      <c r="E416" s="6">
        <f t="shared" si="7"/>
        <v>-7.2122462923719282E-3</v>
      </c>
    </row>
    <row r="417" spans="3:5">
      <c r="C417" s="17">
        <v>41211</v>
      </c>
      <c r="D417" s="18">
        <v>5665.6</v>
      </c>
      <c r="E417" s="6">
        <f t="shared" si="7"/>
        <v>2.2948128504318425E-4</v>
      </c>
    </row>
    <row r="418" spans="3:5">
      <c r="C418" s="17">
        <v>41212</v>
      </c>
      <c r="D418" s="18">
        <v>5597.9</v>
      </c>
      <c r="E418" s="6">
        <f t="shared" si="7"/>
        <v>-1.2021274964481923E-2</v>
      </c>
    </row>
    <row r="419" spans="3:5">
      <c r="C419" s="17">
        <v>41213</v>
      </c>
      <c r="D419" s="18">
        <v>5619.7</v>
      </c>
      <c r="E419" s="6">
        <f t="shared" si="7"/>
        <v>3.8867542868564163E-3</v>
      </c>
    </row>
    <row r="420" spans="3:5">
      <c r="C420" s="17">
        <v>41214</v>
      </c>
      <c r="D420" s="18">
        <v>5645.05</v>
      </c>
      <c r="E420" s="6">
        <f t="shared" si="7"/>
        <v>4.5007732604476465E-3</v>
      </c>
    </row>
    <row r="421" spans="3:5">
      <c r="C421" s="17">
        <v>41215</v>
      </c>
      <c r="D421" s="18">
        <v>5697.7</v>
      </c>
      <c r="E421" s="6">
        <f t="shared" si="7"/>
        <v>9.2835296786792539E-3</v>
      </c>
    </row>
    <row r="422" spans="3:5">
      <c r="C422" s="17">
        <v>41218</v>
      </c>
      <c r="D422" s="18">
        <v>5704.2</v>
      </c>
      <c r="E422" s="6">
        <f t="shared" si="7"/>
        <v>1.1401609738987848E-3</v>
      </c>
    </row>
    <row r="423" spans="3:5">
      <c r="C423" s="17">
        <v>41219</v>
      </c>
      <c r="D423" s="18">
        <v>5724.4</v>
      </c>
      <c r="E423" s="6">
        <f t="shared" si="7"/>
        <v>3.5349948436810448E-3</v>
      </c>
    </row>
    <row r="424" spans="3:5">
      <c r="C424" s="17">
        <v>41220</v>
      </c>
      <c r="D424" s="18">
        <v>5760.1</v>
      </c>
      <c r="E424" s="6">
        <f t="shared" si="7"/>
        <v>6.2170952136250358E-3</v>
      </c>
    </row>
    <row r="425" spans="3:5">
      <c r="C425" s="17">
        <v>41221</v>
      </c>
      <c r="D425" s="18">
        <v>5738.75</v>
      </c>
      <c r="E425" s="6">
        <f t="shared" si="7"/>
        <v>-3.713419086913995E-3</v>
      </c>
    </row>
    <row r="426" spans="3:5">
      <c r="C426" s="17">
        <v>41222</v>
      </c>
      <c r="D426" s="18">
        <v>5686.25</v>
      </c>
      <c r="E426" s="6">
        <f t="shared" si="7"/>
        <v>-9.1904366792179889E-3</v>
      </c>
    </row>
    <row r="427" spans="3:5">
      <c r="C427" s="17">
        <v>41225</v>
      </c>
      <c r="D427" s="18">
        <v>5683.7</v>
      </c>
      <c r="E427" s="6">
        <f t="shared" si="7"/>
        <v>-4.48550792704368E-4</v>
      </c>
    </row>
    <row r="428" spans="3:5">
      <c r="C428" s="17">
        <v>41226</v>
      </c>
      <c r="D428" s="18">
        <v>5666.95</v>
      </c>
      <c r="E428" s="6">
        <f t="shared" si="7"/>
        <v>-2.9513749712243176E-3</v>
      </c>
    </row>
    <row r="429" spans="3:5">
      <c r="C429" s="17">
        <v>41228</v>
      </c>
      <c r="D429" s="18">
        <v>5631</v>
      </c>
      <c r="E429" s="6">
        <f t="shared" si="7"/>
        <v>-6.3640078656665997E-3</v>
      </c>
    </row>
    <row r="430" spans="3:5">
      <c r="C430" s="17">
        <v>41229</v>
      </c>
      <c r="D430" s="18">
        <v>5574.05</v>
      </c>
      <c r="E430" s="6">
        <f t="shared" si="7"/>
        <v>-1.0165147034083775E-2</v>
      </c>
    </row>
    <row r="431" spans="3:5">
      <c r="C431" s="17">
        <v>41232</v>
      </c>
      <c r="D431" s="18">
        <v>5571.4</v>
      </c>
      <c r="E431" s="6">
        <f t="shared" si="7"/>
        <v>-4.7553038234208106E-4</v>
      </c>
    </row>
    <row r="432" spans="3:5">
      <c r="C432" s="17">
        <v>41233</v>
      </c>
      <c r="D432" s="18">
        <v>5571.55</v>
      </c>
      <c r="E432" s="6">
        <f t="shared" si="7"/>
        <v>2.6922852567733819E-5</v>
      </c>
    </row>
    <row r="433" spans="3:5">
      <c r="C433" s="17">
        <v>41234</v>
      </c>
      <c r="D433" s="18">
        <v>5614.8</v>
      </c>
      <c r="E433" s="6">
        <f t="shared" si="7"/>
        <v>7.7326769694106507E-3</v>
      </c>
    </row>
    <row r="434" spans="3:5">
      <c r="C434" s="17">
        <v>41235</v>
      </c>
      <c r="D434" s="18">
        <v>5627.75</v>
      </c>
      <c r="E434" s="6">
        <f t="shared" si="7"/>
        <v>2.3037488341019676E-3</v>
      </c>
    </row>
    <row r="435" spans="3:5">
      <c r="C435" s="17">
        <v>41236</v>
      </c>
      <c r="D435" s="18">
        <v>5626.6</v>
      </c>
      <c r="E435" s="6">
        <f t="shared" si="7"/>
        <v>-2.0436542385867933E-4</v>
      </c>
    </row>
    <row r="436" spans="3:5">
      <c r="C436" s="17">
        <v>41239</v>
      </c>
      <c r="D436" s="18">
        <v>5635.9</v>
      </c>
      <c r="E436" s="6">
        <f t="shared" si="7"/>
        <v>1.6514987105475506E-3</v>
      </c>
    </row>
    <row r="437" spans="3:5">
      <c r="C437" s="17">
        <v>41240</v>
      </c>
      <c r="D437" s="18">
        <v>5727.45</v>
      </c>
      <c r="E437" s="6">
        <f t="shared" si="7"/>
        <v>1.6113554696274793E-2</v>
      </c>
    </row>
    <row r="438" spans="3:5">
      <c r="C438" s="17">
        <v>41242</v>
      </c>
      <c r="D438" s="18">
        <v>5825</v>
      </c>
      <c r="E438" s="6">
        <f t="shared" si="7"/>
        <v>1.688859395666489E-2</v>
      </c>
    </row>
    <row r="439" spans="3:5">
      <c r="C439" s="17">
        <v>41243</v>
      </c>
      <c r="D439" s="18">
        <v>5879.85</v>
      </c>
      <c r="E439" s="6">
        <f t="shared" si="7"/>
        <v>9.3722519292989311E-3</v>
      </c>
    </row>
    <row r="440" spans="3:5">
      <c r="C440" s="17">
        <v>41246</v>
      </c>
      <c r="D440" s="18">
        <v>5870.95</v>
      </c>
      <c r="E440" s="6">
        <f t="shared" si="7"/>
        <v>-1.5147907720023243E-3</v>
      </c>
    </row>
    <row r="441" spans="3:5">
      <c r="C441" s="17">
        <v>41247</v>
      </c>
      <c r="D441" s="18">
        <v>5889.25</v>
      </c>
      <c r="E441" s="6">
        <f t="shared" si="7"/>
        <v>3.1121944815179717E-3</v>
      </c>
    </row>
    <row r="442" spans="3:5">
      <c r="C442" s="17">
        <v>41248</v>
      </c>
      <c r="D442" s="18">
        <v>5900.5</v>
      </c>
      <c r="E442" s="6">
        <f t="shared" si="7"/>
        <v>1.9084379930875174E-3</v>
      </c>
    </row>
    <row r="443" spans="3:5">
      <c r="C443" s="17">
        <v>41249</v>
      </c>
      <c r="D443" s="18">
        <v>5930.9</v>
      </c>
      <c r="E443" s="6">
        <f t="shared" si="7"/>
        <v>5.1388790676394009E-3</v>
      </c>
    </row>
    <row r="444" spans="3:5">
      <c r="C444" s="17">
        <v>41250</v>
      </c>
      <c r="D444" s="18">
        <v>5907.4</v>
      </c>
      <c r="E444" s="6">
        <f t="shared" si="7"/>
        <v>-3.970169850017081E-3</v>
      </c>
    </row>
    <row r="445" spans="3:5">
      <c r="C445" s="17">
        <v>41253</v>
      </c>
      <c r="D445" s="18">
        <v>5908.9</v>
      </c>
      <c r="E445" s="6">
        <f t="shared" si="7"/>
        <v>2.5388658176551791E-4</v>
      </c>
    </row>
    <row r="446" spans="3:5">
      <c r="C446" s="17">
        <v>41254</v>
      </c>
      <c r="D446" s="18">
        <v>5898.8</v>
      </c>
      <c r="E446" s="6">
        <f t="shared" si="7"/>
        <v>-1.7107484884053181E-3</v>
      </c>
    </row>
    <row r="447" spans="3:5">
      <c r="C447" s="17">
        <v>41255</v>
      </c>
      <c r="D447" s="18">
        <v>5888</v>
      </c>
      <c r="E447" s="6">
        <f t="shared" si="7"/>
        <v>-1.8325589680735816E-3</v>
      </c>
    </row>
    <row r="448" spans="3:5">
      <c r="C448" s="17">
        <v>41256</v>
      </c>
      <c r="D448" s="18">
        <v>5851.5</v>
      </c>
      <c r="E448" s="6">
        <f t="shared" si="7"/>
        <v>-6.2183427938912548E-3</v>
      </c>
    </row>
    <row r="449" spans="3:5">
      <c r="C449" s="17">
        <v>41257</v>
      </c>
      <c r="D449" s="18">
        <v>5879.6</v>
      </c>
      <c r="E449" s="6">
        <f t="shared" si="7"/>
        <v>4.7906937530117861E-3</v>
      </c>
    </row>
    <row r="450" spans="3:5">
      <c r="C450" s="17">
        <v>41260</v>
      </c>
      <c r="D450" s="18">
        <v>5857.9</v>
      </c>
      <c r="E450" s="6">
        <f t="shared" si="7"/>
        <v>-3.6975547984440713E-3</v>
      </c>
    </row>
    <row r="451" spans="3:5">
      <c r="C451" s="17">
        <v>41261</v>
      </c>
      <c r="D451" s="18">
        <v>5896.8</v>
      </c>
      <c r="E451" s="6">
        <f t="shared" si="7"/>
        <v>6.6186533056903927E-3</v>
      </c>
    </row>
    <row r="452" spans="3:5">
      <c r="C452" s="17">
        <v>41262</v>
      </c>
      <c r="D452" s="18">
        <v>5929.6</v>
      </c>
      <c r="E452" s="6">
        <f t="shared" si="7"/>
        <v>5.5469262159616225E-3</v>
      </c>
    </row>
    <row r="453" spans="3:5">
      <c r="C453" s="17">
        <v>41263</v>
      </c>
      <c r="D453" s="18">
        <v>5916.4</v>
      </c>
      <c r="E453" s="6">
        <f t="shared" si="7"/>
        <v>-2.2286012938258792E-3</v>
      </c>
    </row>
    <row r="454" spans="3:5">
      <c r="C454" s="17">
        <v>41264</v>
      </c>
      <c r="D454" s="18">
        <v>5847.7</v>
      </c>
      <c r="E454" s="6">
        <f t="shared" si="7"/>
        <v>-1.167973427307273E-2</v>
      </c>
    </row>
    <row r="455" spans="3:5">
      <c r="C455" s="17">
        <v>41267</v>
      </c>
      <c r="D455" s="18">
        <v>5855.75</v>
      </c>
      <c r="E455" s="6">
        <f t="shared" si="7"/>
        <v>1.3756629488771534E-3</v>
      </c>
    </row>
    <row r="456" spans="3:5">
      <c r="C456" s="17">
        <v>41269</v>
      </c>
      <c r="D456" s="18">
        <v>5905.6</v>
      </c>
      <c r="E456" s="6">
        <f t="shared" si="7"/>
        <v>8.476968802714974E-3</v>
      </c>
    </row>
    <row r="457" spans="3:5">
      <c r="C457" s="17">
        <v>41270</v>
      </c>
      <c r="D457" s="18">
        <v>5870.1</v>
      </c>
      <c r="E457" s="6">
        <f t="shared" si="7"/>
        <v>-6.0293838235713397E-3</v>
      </c>
    </row>
    <row r="458" spans="3:5">
      <c r="C458" s="17">
        <v>41271</v>
      </c>
      <c r="D458" s="18">
        <v>5908.35</v>
      </c>
      <c r="E458" s="6">
        <f t="shared" ref="E458:E521" si="8">LN(D458/D457)</f>
        <v>6.4949351505482053E-3</v>
      </c>
    </row>
    <row r="459" spans="3:5">
      <c r="C459" s="17">
        <v>41274</v>
      </c>
      <c r="D459" s="18">
        <v>5905.1</v>
      </c>
      <c r="E459" s="6">
        <f t="shared" si="8"/>
        <v>-5.5022031362435774E-4</v>
      </c>
    </row>
    <row r="460" spans="3:5">
      <c r="C460" s="17">
        <v>41275</v>
      </c>
      <c r="D460" s="18">
        <v>5950.85</v>
      </c>
      <c r="E460" s="6">
        <f t="shared" si="8"/>
        <v>7.7176821903361167E-3</v>
      </c>
    </row>
    <row r="461" spans="3:5">
      <c r="C461" s="17">
        <v>41276</v>
      </c>
      <c r="D461" s="18">
        <v>5993.25</v>
      </c>
      <c r="E461" s="6">
        <f t="shared" si="8"/>
        <v>7.0997694432592285E-3</v>
      </c>
    </row>
    <row r="462" spans="3:5">
      <c r="C462" s="17">
        <v>41277</v>
      </c>
      <c r="D462" s="18">
        <v>6009.5</v>
      </c>
      <c r="E462" s="6">
        <f t="shared" si="8"/>
        <v>2.7077144701615867E-3</v>
      </c>
    </row>
    <row r="463" spans="3:5">
      <c r="C463" s="17">
        <v>41278</v>
      </c>
      <c r="D463" s="18">
        <v>6016.15</v>
      </c>
      <c r="E463" s="6">
        <f t="shared" si="8"/>
        <v>1.1059694366355455E-3</v>
      </c>
    </row>
    <row r="464" spans="3:5">
      <c r="C464" s="17">
        <v>41281</v>
      </c>
      <c r="D464" s="18">
        <v>5988.4</v>
      </c>
      <c r="E464" s="6">
        <f t="shared" si="8"/>
        <v>-4.6232552537977317E-3</v>
      </c>
    </row>
    <row r="465" spans="3:5">
      <c r="C465" s="17">
        <v>41282</v>
      </c>
      <c r="D465" s="18">
        <v>6001.7</v>
      </c>
      <c r="E465" s="6">
        <f t="shared" si="8"/>
        <v>2.2184978365351626E-3</v>
      </c>
    </row>
    <row r="466" spans="3:5">
      <c r="C466" s="17">
        <v>41283</v>
      </c>
      <c r="D466" s="18">
        <v>5971.5</v>
      </c>
      <c r="E466" s="6">
        <f t="shared" si="8"/>
        <v>-5.0446103037350698E-3</v>
      </c>
    </row>
    <row r="467" spans="3:5">
      <c r="C467" s="17">
        <v>41284</v>
      </c>
      <c r="D467" s="18">
        <v>5968.65</v>
      </c>
      <c r="E467" s="6">
        <f t="shared" si="8"/>
        <v>-4.7738094649144052E-4</v>
      </c>
    </row>
    <row r="468" spans="3:5">
      <c r="C468" s="17">
        <v>41285</v>
      </c>
      <c r="D468" s="18">
        <v>5951.3</v>
      </c>
      <c r="E468" s="6">
        <f t="shared" si="8"/>
        <v>-2.9110880922514648E-3</v>
      </c>
    </row>
    <row r="469" spans="3:5">
      <c r="C469" s="17">
        <v>41288</v>
      </c>
      <c r="D469" s="18">
        <v>6024.05</v>
      </c>
      <c r="E469" s="6">
        <f t="shared" si="8"/>
        <v>1.2150107508347054E-2</v>
      </c>
    </row>
    <row r="470" spans="3:5">
      <c r="C470" s="17">
        <v>41289</v>
      </c>
      <c r="D470" s="18">
        <v>6056.6</v>
      </c>
      <c r="E470" s="6">
        <f t="shared" si="8"/>
        <v>5.3887959287918161E-3</v>
      </c>
    </row>
    <row r="471" spans="3:5">
      <c r="C471" s="17">
        <v>41290</v>
      </c>
      <c r="D471" s="18">
        <v>6001.85</v>
      </c>
      <c r="E471" s="6">
        <f t="shared" si="8"/>
        <v>-9.0808314883055567E-3</v>
      </c>
    </row>
    <row r="472" spans="3:5">
      <c r="C472" s="17">
        <v>41291</v>
      </c>
      <c r="D472" s="18">
        <v>6039.2</v>
      </c>
      <c r="E472" s="6">
        <f t="shared" si="8"/>
        <v>6.2037978068431336E-3</v>
      </c>
    </row>
    <row r="473" spans="3:5">
      <c r="C473" s="17">
        <v>41292</v>
      </c>
      <c r="D473" s="18">
        <v>6064.4</v>
      </c>
      <c r="E473" s="6">
        <f t="shared" si="8"/>
        <v>4.1640563820115658E-3</v>
      </c>
    </row>
    <row r="474" spans="3:5">
      <c r="C474" s="17">
        <v>41295</v>
      </c>
      <c r="D474" s="18">
        <v>6082.3</v>
      </c>
      <c r="E474" s="6">
        <f t="shared" si="8"/>
        <v>2.947304693047183E-3</v>
      </c>
    </row>
    <row r="475" spans="3:5">
      <c r="C475" s="17">
        <v>41296</v>
      </c>
      <c r="D475" s="18">
        <v>6048.5</v>
      </c>
      <c r="E475" s="6">
        <f t="shared" si="8"/>
        <v>-5.5726065005707332E-3</v>
      </c>
    </row>
    <row r="476" spans="3:5">
      <c r="C476" s="17">
        <v>41297</v>
      </c>
      <c r="D476" s="18">
        <v>6054.3</v>
      </c>
      <c r="E476" s="6">
        <f t="shared" si="8"/>
        <v>9.5845596787650928E-4</v>
      </c>
    </row>
    <row r="477" spans="3:5">
      <c r="C477" s="17">
        <v>41298</v>
      </c>
      <c r="D477" s="18">
        <v>6019.35</v>
      </c>
      <c r="E477" s="6">
        <f t="shared" si="8"/>
        <v>-5.7894833163891716E-3</v>
      </c>
    </row>
    <row r="478" spans="3:5">
      <c r="C478" s="17">
        <v>41299</v>
      </c>
      <c r="D478" s="18">
        <v>6074.65</v>
      </c>
      <c r="E478" s="6">
        <f t="shared" si="8"/>
        <v>9.1450943289321726E-3</v>
      </c>
    </row>
    <row r="479" spans="3:5">
      <c r="C479" s="17">
        <v>41302</v>
      </c>
      <c r="D479" s="18">
        <v>6074.8</v>
      </c>
      <c r="E479" s="6">
        <f t="shared" si="8"/>
        <v>2.4692475792511133E-5</v>
      </c>
    </row>
    <row r="480" spans="3:5">
      <c r="C480" s="17">
        <v>41303</v>
      </c>
      <c r="D480" s="18">
        <v>6049.9</v>
      </c>
      <c r="E480" s="6">
        <f t="shared" si="8"/>
        <v>-4.107323893451924E-3</v>
      </c>
    </row>
    <row r="481" spans="3:5">
      <c r="C481" s="17">
        <v>41304</v>
      </c>
      <c r="D481" s="18">
        <v>6055.75</v>
      </c>
      <c r="E481" s="6">
        <f t="shared" si="8"/>
        <v>9.6649092867820278E-4</v>
      </c>
    </row>
    <row r="482" spans="3:5">
      <c r="C482" s="17">
        <v>41305</v>
      </c>
      <c r="D482" s="18">
        <v>6034.75</v>
      </c>
      <c r="E482" s="6">
        <f t="shared" si="8"/>
        <v>-3.4738052384617689E-3</v>
      </c>
    </row>
    <row r="483" spans="3:5">
      <c r="C483" s="17">
        <v>41306</v>
      </c>
      <c r="D483" s="18">
        <v>5998.9</v>
      </c>
      <c r="E483" s="6">
        <f t="shared" si="8"/>
        <v>-5.9583095836306353E-3</v>
      </c>
    </row>
    <row r="484" spans="3:5">
      <c r="C484" s="17">
        <v>41309</v>
      </c>
      <c r="D484" s="18">
        <v>5987.25</v>
      </c>
      <c r="E484" s="6">
        <f t="shared" si="8"/>
        <v>-1.9439108752308206E-3</v>
      </c>
    </row>
    <row r="485" spans="3:5">
      <c r="C485" s="17">
        <v>41310</v>
      </c>
      <c r="D485" s="18">
        <v>5956.9</v>
      </c>
      <c r="E485" s="6">
        <f t="shared" si="8"/>
        <v>-5.0819966795420573E-3</v>
      </c>
    </row>
    <row r="486" spans="3:5">
      <c r="C486" s="17">
        <v>41311</v>
      </c>
      <c r="D486" s="18">
        <v>5959.2</v>
      </c>
      <c r="E486" s="6">
        <f t="shared" si="8"/>
        <v>3.8603234759060942E-4</v>
      </c>
    </row>
    <row r="487" spans="3:5">
      <c r="C487" s="17">
        <v>41312</v>
      </c>
      <c r="D487" s="18">
        <v>5938.8</v>
      </c>
      <c r="E487" s="6">
        <f t="shared" si="8"/>
        <v>-3.4291511162258159E-3</v>
      </c>
    </row>
    <row r="488" spans="3:5">
      <c r="C488" s="17">
        <v>41313</v>
      </c>
      <c r="D488" s="18">
        <v>5903.5</v>
      </c>
      <c r="E488" s="6">
        <f t="shared" si="8"/>
        <v>-5.9616973986762406E-3</v>
      </c>
    </row>
    <row r="489" spans="3:5">
      <c r="C489" s="17">
        <v>41316</v>
      </c>
      <c r="D489" s="18">
        <v>5897.85</v>
      </c>
      <c r="E489" s="6">
        <f t="shared" si="8"/>
        <v>-9.5751764529967216E-4</v>
      </c>
    </row>
    <row r="490" spans="3:5">
      <c r="C490" s="17">
        <v>41317</v>
      </c>
      <c r="D490" s="18">
        <v>5922.5</v>
      </c>
      <c r="E490" s="6">
        <f t="shared" si="8"/>
        <v>4.1707793310757748E-3</v>
      </c>
    </row>
    <row r="491" spans="3:5">
      <c r="C491" s="17">
        <v>41318</v>
      </c>
      <c r="D491" s="18">
        <v>5932.95</v>
      </c>
      <c r="E491" s="6">
        <f t="shared" si="8"/>
        <v>1.7629027504479208E-3</v>
      </c>
    </row>
    <row r="492" spans="3:5">
      <c r="C492" s="17">
        <v>41319</v>
      </c>
      <c r="D492" s="18">
        <v>5896.95</v>
      </c>
      <c r="E492" s="6">
        <f t="shared" si="8"/>
        <v>-6.0862917064001621E-3</v>
      </c>
    </row>
    <row r="493" spans="3:5">
      <c r="C493" s="17">
        <v>41320</v>
      </c>
      <c r="D493" s="18">
        <v>5887.4</v>
      </c>
      <c r="E493" s="6">
        <f t="shared" si="8"/>
        <v>-1.6207940345684428E-3</v>
      </c>
    </row>
    <row r="494" spans="3:5">
      <c r="C494" s="17">
        <v>41323</v>
      </c>
      <c r="D494" s="18">
        <v>5898.2</v>
      </c>
      <c r="E494" s="6">
        <f t="shared" si="8"/>
        <v>1.8327455578097385E-3</v>
      </c>
    </row>
    <row r="495" spans="3:5">
      <c r="C495" s="17">
        <v>41324</v>
      </c>
      <c r="D495" s="18">
        <v>5939.7</v>
      </c>
      <c r="E495" s="6">
        <f t="shared" si="8"/>
        <v>7.0114074305331897E-3</v>
      </c>
    </row>
    <row r="496" spans="3:5">
      <c r="C496" s="17">
        <v>41325</v>
      </c>
      <c r="D496" s="18">
        <v>5943.05</v>
      </c>
      <c r="E496" s="6">
        <f t="shared" si="8"/>
        <v>5.6384255980358104E-4</v>
      </c>
    </row>
    <row r="497" spans="3:5">
      <c r="C497" s="17">
        <v>41326</v>
      </c>
      <c r="D497" s="18">
        <v>5852.25</v>
      </c>
      <c r="E497" s="6">
        <f t="shared" si="8"/>
        <v>-1.5396266925585678E-2</v>
      </c>
    </row>
    <row r="498" spans="3:5">
      <c r="C498" s="17">
        <v>41327</v>
      </c>
      <c r="D498" s="18">
        <v>5850.3</v>
      </c>
      <c r="E498" s="6">
        <f t="shared" si="8"/>
        <v>-3.3326070267548138E-4</v>
      </c>
    </row>
    <row r="499" spans="3:5">
      <c r="C499" s="17">
        <v>41330</v>
      </c>
      <c r="D499" s="18">
        <v>5854.75</v>
      </c>
      <c r="E499" s="6">
        <f t="shared" si="8"/>
        <v>7.6035560965452065E-4</v>
      </c>
    </row>
    <row r="500" spans="3:5">
      <c r="C500" s="17">
        <v>41331</v>
      </c>
      <c r="D500" s="18">
        <v>5761.35</v>
      </c>
      <c r="E500" s="6">
        <f t="shared" si="8"/>
        <v>-1.6081475343551938E-2</v>
      </c>
    </row>
    <row r="501" spans="3:5">
      <c r="C501" s="17">
        <v>41332</v>
      </c>
      <c r="D501" s="18">
        <v>5796.9</v>
      </c>
      <c r="E501" s="6">
        <f t="shared" si="8"/>
        <v>6.1514696606568501E-3</v>
      </c>
    </row>
    <row r="502" spans="3:5">
      <c r="C502" s="17">
        <v>41333</v>
      </c>
      <c r="D502" s="18">
        <v>5693.05</v>
      </c>
      <c r="E502" s="6">
        <f t="shared" si="8"/>
        <v>-1.8077159260934554E-2</v>
      </c>
    </row>
    <row r="503" spans="3:5">
      <c r="C503" s="17">
        <v>41334</v>
      </c>
      <c r="D503" s="18">
        <v>5719.7</v>
      </c>
      <c r="E503" s="6">
        <f t="shared" si="8"/>
        <v>4.6702238178451816E-3</v>
      </c>
    </row>
    <row r="504" spans="3:5">
      <c r="C504" s="17">
        <v>41337</v>
      </c>
      <c r="D504" s="18">
        <v>5698.5</v>
      </c>
      <c r="E504" s="6">
        <f t="shared" si="8"/>
        <v>-3.7133741501850781E-3</v>
      </c>
    </row>
    <row r="505" spans="3:5">
      <c r="C505" s="17">
        <v>41338</v>
      </c>
      <c r="D505" s="18">
        <v>5784.25</v>
      </c>
      <c r="E505" s="6">
        <f t="shared" si="8"/>
        <v>1.4935724292001495E-2</v>
      </c>
    </row>
    <row r="506" spans="3:5">
      <c r="C506" s="17">
        <v>41339</v>
      </c>
      <c r="D506" s="18">
        <v>5818.6</v>
      </c>
      <c r="E506" s="6">
        <f t="shared" si="8"/>
        <v>5.9209763727628316E-3</v>
      </c>
    </row>
    <row r="507" spans="3:5">
      <c r="C507" s="17">
        <v>41340</v>
      </c>
      <c r="D507" s="18">
        <v>5863.3</v>
      </c>
      <c r="E507" s="6">
        <f t="shared" si="8"/>
        <v>7.65290203845691E-3</v>
      </c>
    </row>
    <row r="508" spans="3:5">
      <c r="C508" s="17">
        <v>41341</v>
      </c>
      <c r="D508" s="18">
        <v>5945.7</v>
      </c>
      <c r="E508" s="6">
        <f t="shared" si="8"/>
        <v>1.3955684199400423E-2</v>
      </c>
    </row>
    <row r="509" spans="3:5">
      <c r="C509" s="17">
        <v>41344</v>
      </c>
      <c r="D509" s="18">
        <v>5942.35</v>
      </c>
      <c r="E509" s="6">
        <f t="shared" si="8"/>
        <v>-5.6359118420139861E-4</v>
      </c>
    </row>
    <row r="510" spans="3:5">
      <c r="C510" s="17">
        <v>41345</v>
      </c>
      <c r="D510" s="18">
        <v>5914.1</v>
      </c>
      <c r="E510" s="6">
        <f t="shared" si="8"/>
        <v>-4.7653477153220148E-3</v>
      </c>
    </row>
    <row r="511" spans="3:5">
      <c r="C511" s="17">
        <v>41346</v>
      </c>
      <c r="D511" s="18">
        <v>5851.2</v>
      </c>
      <c r="E511" s="6">
        <f t="shared" si="8"/>
        <v>-1.069256190377155E-2</v>
      </c>
    </row>
    <row r="512" spans="3:5">
      <c r="C512" s="17">
        <v>41347</v>
      </c>
      <c r="D512" s="18">
        <v>5908.95</v>
      </c>
      <c r="E512" s="6">
        <f t="shared" si="8"/>
        <v>9.8213822461167017E-3</v>
      </c>
    </row>
    <row r="513" spans="3:5">
      <c r="C513" s="17">
        <v>41348</v>
      </c>
      <c r="D513" s="18">
        <v>5872.6</v>
      </c>
      <c r="E513" s="6">
        <f t="shared" si="8"/>
        <v>-6.1706847303734285E-3</v>
      </c>
    </row>
    <row r="514" spans="3:5">
      <c r="C514" s="17">
        <v>41351</v>
      </c>
      <c r="D514" s="18">
        <v>5835.25</v>
      </c>
      <c r="E514" s="6">
        <f t="shared" si="8"/>
        <v>-6.3803562065634133E-3</v>
      </c>
    </row>
    <row r="515" spans="3:5">
      <c r="C515" s="17">
        <v>41352</v>
      </c>
      <c r="D515" s="18">
        <v>5745.95</v>
      </c>
      <c r="E515" s="6">
        <f t="shared" si="8"/>
        <v>-1.542185090845602E-2</v>
      </c>
    </row>
    <row r="516" spans="3:5">
      <c r="C516" s="17">
        <v>41353</v>
      </c>
      <c r="D516" s="18">
        <v>5694.4</v>
      </c>
      <c r="E516" s="6">
        <f t="shared" si="8"/>
        <v>-9.0120230399122776E-3</v>
      </c>
    </row>
    <row r="517" spans="3:5">
      <c r="C517" s="17">
        <v>41354</v>
      </c>
      <c r="D517" s="18">
        <v>5658.75</v>
      </c>
      <c r="E517" s="6">
        <f t="shared" si="8"/>
        <v>-6.2802160057598023E-3</v>
      </c>
    </row>
    <row r="518" spans="3:5">
      <c r="C518" s="17">
        <v>41355</v>
      </c>
      <c r="D518" s="18">
        <v>5651.35</v>
      </c>
      <c r="E518" s="6">
        <f t="shared" si="8"/>
        <v>-1.3085650977346678E-3</v>
      </c>
    </row>
    <row r="519" spans="3:5">
      <c r="C519" s="17">
        <v>41358</v>
      </c>
      <c r="D519" s="18">
        <v>5633.85</v>
      </c>
      <c r="E519" s="6">
        <f t="shared" si="8"/>
        <v>-3.1014096387001061E-3</v>
      </c>
    </row>
    <row r="520" spans="3:5">
      <c r="C520" s="17">
        <v>41359</v>
      </c>
      <c r="D520" s="18">
        <v>5641.6</v>
      </c>
      <c r="E520" s="6">
        <f t="shared" si="8"/>
        <v>1.3746681898175704E-3</v>
      </c>
    </row>
    <row r="521" spans="3:5">
      <c r="C521" s="17">
        <v>41361</v>
      </c>
      <c r="D521" s="18">
        <v>5682.55</v>
      </c>
      <c r="E521" s="6">
        <f t="shared" si="8"/>
        <v>7.2323624285634365E-3</v>
      </c>
    </row>
    <row r="522" spans="3:5">
      <c r="C522" s="17">
        <v>41365</v>
      </c>
      <c r="D522" s="18">
        <v>5704.4</v>
      </c>
      <c r="E522" s="6">
        <f t="shared" ref="E522:E585" si="9">LN(D522/D521)</f>
        <v>3.8377312304974324E-3</v>
      </c>
    </row>
    <row r="523" spans="3:5">
      <c r="C523" s="17">
        <v>41366</v>
      </c>
      <c r="D523" s="18">
        <v>5748.1</v>
      </c>
      <c r="E523" s="6">
        <f t="shared" si="9"/>
        <v>7.6315585405734463E-3</v>
      </c>
    </row>
    <row r="524" spans="3:5">
      <c r="C524" s="17">
        <v>41367</v>
      </c>
      <c r="D524" s="18">
        <v>5672.9</v>
      </c>
      <c r="E524" s="6">
        <f t="shared" si="9"/>
        <v>-1.3168914589641015E-2</v>
      </c>
    </row>
    <row r="525" spans="3:5">
      <c r="C525" s="17">
        <v>41368</v>
      </c>
      <c r="D525" s="18">
        <v>5574.75</v>
      </c>
      <c r="E525" s="6">
        <f t="shared" si="9"/>
        <v>-1.7452977540031757E-2</v>
      </c>
    </row>
    <row r="526" spans="3:5">
      <c r="C526" s="17">
        <v>41369</v>
      </c>
      <c r="D526" s="18">
        <v>5553.25</v>
      </c>
      <c r="E526" s="6">
        <f t="shared" si="9"/>
        <v>-3.864131335780677E-3</v>
      </c>
    </row>
    <row r="527" spans="3:5">
      <c r="C527" s="17">
        <v>41372</v>
      </c>
      <c r="D527" s="18">
        <v>5542.95</v>
      </c>
      <c r="E527" s="6">
        <f t="shared" si="9"/>
        <v>-1.8564919446836662E-3</v>
      </c>
    </row>
    <row r="528" spans="3:5">
      <c r="C528" s="17">
        <v>41373</v>
      </c>
      <c r="D528" s="18">
        <v>5495.1</v>
      </c>
      <c r="E528" s="6">
        <f t="shared" si="9"/>
        <v>-8.6700639587671251E-3</v>
      </c>
    </row>
    <row r="529" spans="3:5">
      <c r="C529" s="17">
        <v>41374</v>
      </c>
      <c r="D529" s="18">
        <v>5558.7</v>
      </c>
      <c r="E529" s="6">
        <f t="shared" si="9"/>
        <v>1.1507481922197417E-2</v>
      </c>
    </row>
    <row r="530" spans="3:5">
      <c r="C530" s="17">
        <v>41375</v>
      </c>
      <c r="D530" s="18">
        <v>5594</v>
      </c>
      <c r="E530" s="6">
        <f t="shared" si="9"/>
        <v>6.3303268054265855E-3</v>
      </c>
    </row>
    <row r="531" spans="3:5">
      <c r="C531" s="17">
        <v>41376</v>
      </c>
      <c r="D531" s="18">
        <v>5528.55</v>
      </c>
      <c r="E531" s="6">
        <f t="shared" si="9"/>
        <v>-1.1769019775848979E-2</v>
      </c>
    </row>
    <row r="532" spans="3:5">
      <c r="C532" s="17">
        <v>41379</v>
      </c>
      <c r="D532" s="18">
        <v>5568.4</v>
      </c>
      <c r="E532" s="6">
        <f t="shared" si="9"/>
        <v>7.1821845283560233E-3</v>
      </c>
    </row>
    <row r="533" spans="3:5">
      <c r="C533" s="17">
        <v>41380</v>
      </c>
      <c r="D533" s="18">
        <v>5688.95</v>
      </c>
      <c r="E533" s="6">
        <f t="shared" si="9"/>
        <v>2.1417937306770714E-2</v>
      </c>
    </row>
    <row r="534" spans="3:5">
      <c r="C534" s="17">
        <v>41381</v>
      </c>
      <c r="D534" s="18">
        <v>5688.7</v>
      </c>
      <c r="E534" s="6">
        <f t="shared" si="9"/>
        <v>-4.394580603902801E-5</v>
      </c>
    </row>
    <row r="535" spans="3:5">
      <c r="C535" s="17">
        <v>41382</v>
      </c>
      <c r="D535" s="18">
        <v>5783.1</v>
      </c>
      <c r="E535" s="6">
        <f t="shared" si="9"/>
        <v>1.6458120056511653E-2</v>
      </c>
    </row>
    <row r="536" spans="3:5">
      <c r="C536" s="17">
        <v>41386</v>
      </c>
      <c r="D536" s="18">
        <v>5834.4</v>
      </c>
      <c r="E536" s="6">
        <f t="shared" si="9"/>
        <v>8.8315615983678552E-3</v>
      </c>
    </row>
    <row r="537" spans="3:5">
      <c r="C537" s="17">
        <v>41387</v>
      </c>
      <c r="D537" s="18">
        <v>5836.9</v>
      </c>
      <c r="E537" s="6">
        <f t="shared" si="9"/>
        <v>4.2840129861017225E-4</v>
      </c>
    </row>
    <row r="538" spans="3:5">
      <c r="C538" s="17">
        <v>41389</v>
      </c>
      <c r="D538" s="18">
        <v>5916.3</v>
      </c>
      <c r="E538" s="6">
        <f t="shared" si="9"/>
        <v>1.3511419515499574E-2</v>
      </c>
    </row>
    <row r="539" spans="3:5">
      <c r="C539" s="17">
        <v>41390</v>
      </c>
      <c r="D539" s="18">
        <v>5871.45</v>
      </c>
      <c r="E539" s="6">
        <f t="shared" si="9"/>
        <v>-7.609631426743816E-3</v>
      </c>
    </row>
    <row r="540" spans="3:5">
      <c r="C540" s="17">
        <v>41393</v>
      </c>
      <c r="D540" s="18">
        <v>5904.1</v>
      </c>
      <c r="E540" s="6">
        <f t="shared" si="9"/>
        <v>5.5454027488552743E-3</v>
      </c>
    </row>
    <row r="541" spans="3:5">
      <c r="C541" s="17">
        <v>41394</v>
      </c>
      <c r="D541" s="18">
        <v>5930.2</v>
      </c>
      <c r="E541" s="6">
        <f t="shared" si="9"/>
        <v>4.4109144296066421E-3</v>
      </c>
    </row>
    <row r="542" spans="3:5">
      <c r="C542" s="17">
        <v>41396</v>
      </c>
      <c r="D542" s="18">
        <v>5999.35</v>
      </c>
      <c r="E542" s="6">
        <f t="shared" si="9"/>
        <v>1.1593190772528243E-2</v>
      </c>
    </row>
    <row r="543" spans="3:5">
      <c r="C543" s="17">
        <v>41397</v>
      </c>
      <c r="D543" s="18">
        <v>5944</v>
      </c>
      <c r="E543" s="6">
        <f t="shared" si="9"/>
        <v>-9.2688226107842803E-3</v>
      </c>
    </row>
    <row r="544" spans="3:5">
      <c r="C544" s="17">
        <v>41400</v>
      </c>
      <c r="D544" s="18">
        <v>5971.05</v>
      </c>
      <c r="E544" s="6">
        <f t="shared" si="9"/>
        <v>4.5404839210698355E-3</v>
      </c>
    </row>
    <row r="545" spans="3:5">
      <c r="C545" s="17">
        <v>41401</v>
      </c>
      <c r="D545" s="18">
        <v>6043.55</v>
      </c>
      <c r="E545" s="6">
        <f t="shared" si="9"/>
        <v>1.2068796298157458E-2</v>
      </c>
    </row>
    <row r="546" spans="3:5">
      <c r="C546" s="17">
        <v>41402</v>
      </c>
      <c r="D546" s="18">
        <v>6069.3</v>
      </c>
      <c r="E546" s="6">
        <f t="shared" si="9"/>
        <v>4.251689534655493E-3</v>
      </c>
    </row>
    <row r="547" spans="3:5">
      <c r="C547" s="17">
        <v>41403</v>
      </c>
      <c r="D547" s="18">
        <v>6050.15</v>
      </c>
      <c r="E547" s="6">
        <f t="shared" si="9"/>
        <v>-3.1602120455120042E-3</v>
      </c>
    </row>
    <row r="548" spans="3:5">
      <c r="C548" s="17">
        <v>41404</v>
      </c>
      <c r="D548" s="18">
        <v>6094.75</v>
      </c>
      <c r="E548" s="6">
        <f t="shared" si="9"/>
        <v>7.3446797409410618E-3</v>
      </c>
    </row>
    <row r="549" spans="3:5">
      <c r="C549" s="17">
        <v>41405</v>
      </c>
      <c r="D549" s="18">
        <v>6107.25</v>
      </c>
      <c r="E549" s="6">
        <f t="shared" si="9"/>
        <v>2.0488451684434477E-3</v>
      </c>
    </row>
    <row r="550" spans="3:5">
      <c r="C550" s="17">
        <v>41407</v>
      </c>
      <c r="D550" s="18">
        <v>5980.45</v>
      </c>
      <c r="E550" s="6">
        <f t="shared" si="9"/>
        <v>-2.0980774065754701E-2</v>
      </c>
    </row>
    <row r="551" spans="3:5">
      <c r="C551" s="17">
        <v>41408</v>
      </c>
      <c r="D551" s="18">
        <v>5995.4</v>
      </c>
      <c r="E551" s="6">
        <f t="shared" si="9"/>
        <v>2.4966925547445407E-3</v>
      </c>
    </row>
    <row r="552" spans="3:5">
      <c r="C552" s="17">
        <v>41409</v>
      </c>
      <c r="D552" s="18">
        <v>6146.75</v>
      </c>
      <c r="E552" s="6">
        <f t="shared" si="9"/>
        <v>2.4930978329964257E-2</v>
      </c>
    </row>
    <row r="553" spans="3:5">
      <c r="C553" s="17">
        <v>41410</v>
      </c>
      <c r="D553" s="18">
        <v>6169.9</v>
      </c>
      <c r="E553" s="6">
        <f t="shared" si="9"/>
        <v>3.7591434783574942E-3</v>
      </c>
    </row>
    <row r="554" spans="3:5">
      <c r="C554" s="17">
        <v>41411</v>
      </c>
      <c r="D554" s="18">
        <v>6187.3</v>
      </c>
      <c r="E554" s="6">
        <f t="shared" si="9"/>
        <v>2.8161738095538033E-3</v>
      </c>
    </row>
    <row r="555" spans="3:5">
      <c r="C555" s="17">
        <v>41414</v>
      </c>
      <c r="D555" s="18">
        <v>6156.9</v>
      </c>
      <c r="E555" s="6">
        <f t="shared" si="9"/>
        <v>-4.9254000190439486E-3</v>
      </c>
    </row>
    <row r="556" spans="3:5">
      <c r="C556" s="17">
        <v>41415</v>
      </c>
      <c r="D556" s="18">
        <v>6114.1</v>
      </c>
      <c r="E556" s="6">
        <f t="shared" si="9"/>
        <v>-6.9758248816665543E-3</v>
      </c>
    </row>
    <row r="557" spans="3:5">
      <c r="C557" s="17">
        <v>41416</v>
      </c>
      <c r="D557" s="18">
        <v>6094.5</v>
      </c>
      <c r="E557" s="6">
        <f t="shared" si="9"/>
        <v>-3.2108541256139498E-3</v>
      </c>
    </row>
    <row r="558" spans="3:5">
      <c r="C558" s="17">
        <v>41417</v>
      </c>
      <c r="D558" s="18">
        <v>5967.05</v>
      </c>
      <c r="E558" s="6">
        <f t="shared" si="9"/>
        <v>-2.1134057188772256E-2</v>
      </c>
    </row>
    <row r="559" spans="3:5">
      <c r="C559" s="17">
        <v>41418</v>
      </c>
      <c r="D559" s="18">
        <v>5983.55</v>
      </c>
      <c r="E559" s="6">
        <f t="shared" si="9"/>
        <v>2.761369384732888E-3</v>
      </c>
    </row>
    <row r="560" spans="3:5">
      <c r="C560" s="17">
        <v>41421</v>
      </c>
      <c r="D560" s="18">
        <v>6083.15</v>
      </c>
      <c r="E560" s="6">
        <f t="shared" si="9"/>
        <v>1.6508616610246392E-2</v>
      </c>
    </row>
    <row r="561" spans="3:5">
      <c r="C561" s="17">
        <v>41422</v>
      </c>
      <c r="D561" s="18">
        <v>6111.25</v>
      </c>
      <c r="E561" s="6">
        <f t="shared" si="9"/>
        <v>4.6086809907570393E-3</v>
      </c>
    </row>
    <row r="562" spans="3:5">
      <c r="C562" s="17">
        <v>41423</v>
      </c>
      <c r="D562" s="18">
        <v>6104.3</v>
      </c>
      <c r="E562" s="6">
        <f t="shared" si="9"/>
        <v>-1.1378940366838014E-3</v>
      </c>
    </row>
    <row r="563" spans="3:5">
      <c r="C563" s="17">
        <v>41424</v>
      </c>
      <c r="D563" s="18">
        <v>6124.05</v>
      </c>
      <c r="E563" s="6">
        <f t="shared" si="9"/>
        <v>3.2302014863745971E-3</v>
      </c>
    </row>
    <row r="564" spans="3:5">
      <c r="C564" s="17">
        <v>41425</v>
      </c>
      <c r="D564" s="18">
        <v>5985.95</v>
      </c>
      <c r="E564" s="6">
        <f t="shared" si="9"/>
        <v>-2.2808585788041059E-2</v>
      </c>
    </row>
    <row r="565" spans="3:5">
      <c r="C565" s="17">
        <v>41428</v>
      </c>
      <c r="D565" s="18">
        <v>5939.3</v>
      </c>
      <c r="E565" s="6">
        <f t="shared" si="9"/>
        <v>-7.823775259940869E-3</v>
      </c>
    </row>
    <row r="566" spans="3:5">
      <c r="C566" s="17">
        <v>41429</v>
      </c>
      <c r="D566" s="18">
        <v>5919.45</v>
      </c>
      <c r="E566" s="6">
        <f t="shared" si="9"/>
        <v>-3.3477421378926547E-3</v>
      </c>
    </row>
    <row r="567" spans="3:5">
      <c r="C567" s="17">
        <v>41430</v>
      </c>
      <c r="D567" s="18">
        <v>5923.85</v>
      </c>
      <c r="E567" s="6">
        <f t="shared" si="9"/>
        <v>7.4303618120586008E-4</v>
      </c>
    </row>
    <row r="568" spans="3:5">
      <c r="C568" s="17">
        <v>41431</v>
      </c>
      <c r="D568" s="18">
        <v>5921.4</v>
      </c>
      <c r="E568" s="6">
        <f t="shared" si="9"/>
        <v>-4.1366793186090359E-4</v>
      </c>
    </row>
    <row r="569" spans="3:5">
      <c r="C569" s="17">
        <v>41432</v>
      </c>
      <c r="D569" s="18">
        <v>5881</v>
      </c>
      <c r="E569" s="6">
        <f t="shared" si="9"/>
        <v>-6.8460919460604274E-3</v>
      </c>
    </row>
    <row r="570" spans="3:5">
      <c r="C570" s="17">
        <v>41435</v>
      </c>
      <c r="D570" s="18">
        <v>5878</v>
      </c>
      <c r="E570" s="6">
        <f t="shared" si="9"/>
        <v>-5.1024748109335333E-4</v>
      </c>
    </row>
    <row r="571" spans="3:5">
      <c r="C571" s="17">
        <v>41436</v>
      </c>
      <c r="D571" s="18">
        <v>5788.8</v>
      </c>
      <c r="E571" s="6">
        <f t="shared" si="9"/>
        <v>-1.5291551777886669E-2</v>
      </c>
    </row>
    <row r="572" spans="3:5">
      <c r="C572" s="17">
        <v>41437</v>
      </c>
      <c r="D572" s="18">
        <v>5760.2</v>
      </c>
      <c r="E572" s="6">
        <f t="shared" si="9"/>
        <v>-4.9528198916192817E-3</v>
      </c>
    </row>
    <row r="573" spans="3:5">
      <c r="C573" s="17">
        <v>41438</v>
      </c>
      <c r="D573" s="18">
        <v>5699.1</v>
      </c>
      <c r="E573" s="6">
        <f t="shared" si="9"/>
        <v>-1.066392869024349E-2</v>
      </c>
    </row>
    <row r="574" spans="3:5">
      <c r="C574" s="17">
        <v>41439</v>
      </c>
      <c r="D574" s="18">
        <v>5808.4</v>
      </c>
      <c r="E574" s="6">
        <f t="shared" si="9"/>
        <v>1.8996878037468995E-2</v>
      </c>
    </row>
    <row r="575" spans="3:5">
      <c r="C575" s="17">
        <v>41442</v>
      </c>
      <c r="D575" s="18">
        <v>5850.05</v>
      </c>
      <c r="E575" s="6">
        <f t="shared" si="9"/>
        <v>7.1450625413414523E-3</v>
      </c>
    </row>
    <row r="576" spans="3:5">
      <c r="C576" s="17">
        <v>41443</v>
      </c>
      <c r="D576" s="18">
        <v>5813.6</v>
      </c>
      <c r="E576" s="6">
        <f t="shared" si="9"/>
        <v>-6.2502078954975362E-3</v>
      </c>
    </row>
    <row r="577" spans="3:5">
      <c r="C577" s="17">
        <v>41444</v>
      </c>
      <c r="D577" s="18">
        <v>5822.25</v>
      </c>
      <c r="E577" s="6">
        <f t="shared" si="9"/>
        <v>1.4867846514731711E-3</v>
      </c>
    </row>
    <row r="578" spans="3:5">
      <c r="C578" s="17">
        <v>41445</v>
      </c>
      <c r="D578" s="18">
        <v>5655.9</v>
      </c>
      <c r="E578" s="6">
        <f t="shared" si="9"/>
        <v>-2.8987536873252298E-2</v>
      </c>
    </row>
    <row r="579" spans="3:5">
      <c r="C579" s="17">
        <v>41446</v>
      </c>
      <c r="D579" s="18">
        <v>5667.65</v>
      </c>
      <c r="E579" s="6">
        <f t="shared" si="9"/>
        <v>2.0753216468742787E-3</v>
      </c>
    </row>
    <row r="580" spans="3:5">
      <c r="C580" s="17">
        <v>41449</v>
      </c>
      <c r="D580" s="18">
        <v>5590.25</v>
      </c>
      <c r="E580" s="6">
        <f t="shared" si="9"/>
        <v>-1.3750560859266079E-2</v>
      </c>
    </row>
    <row r="581" spans="3:5">
      <c r="C581" s="17">
        <v>41450</v>
      </c>
      <c r="D581" s="18">
        <v>5609.1</v>
      </c>
      <c r="E581" s="6">
        <f t="shared" si="9"/>
        <v>3.3662699710830164E-3</v>
      </c>
    </row>
    <row r="582" spans="3:5">
      <c r="C582" s="17">
        <v>41451</v>
      </c>
      <c r="D582" s="18">
        <v>5588.7</v>
      </c>
      <c r="E582" s="6">
        <f t="shared" si="9"/>
        <v>-3.6435768755657123E-3</v>
      </c>
    </row>
    <row r="583" spans="3:5">
      <c r="C583" s="17">
        <v>41452</v>
      </c>
      <c r="D583" s="18">
        <v>5682.35</v>
      </c>
      <c r="E583" s="6">
        <f t="shared" si="9"/>
        <v>1.661817758214304E-2</v>
      </c>
    </row>
    <row r="584" spans="3:5">
      <c r="C584" s="17">
        <v>41453</v>
      </c>
      <c r="D584" s="18">
        <v>5842.2</v>
      </c>
      <c r="E584" s="6">
        <f t="shared" si="9"/>
        <v>2.7742558666849809E-2</v>
      </c>
    </row>
    <row r="585" spans="3:5">
      <c r="C585" s="17">
        <v>41456</v>
      </c>
      <c r="D585" s="18">
        <v>5898.85</v>
      </c>
      <c r="E585" s="6">
        <f t="shared" si="9"/>
        <v>9.6499784283611851E-3</v>
      </c>
    </row>
    <row r="586" spans="3:5">
      <c r="C586" s="17">
        <v>41457</v>
      </c>
      <c r="D586" s="18">
        <v>5857.55</v>
      </c>
      <c r="E586" s="6">
        <f t="shared" ref="E586:E649" si="10">LN(D586/D585)</f>
        <v>-7.0259892307338104E-3</v>
      </c>
    </row>
    <row r="587" spans="3:5">
      <c r="C587" s="17">
        <v>41458</v>
      </c>
      <c r="D587" s="18">
        <v>5770.9</v>
      </c>
      <c r="E587" s="6">
        <f t="shared" si="10"/>
        <v>-1.4903379868965724E-2</v>
      </c>
    </row>
    <row r="588" spans="3:5">
      <c r="C588" s="17">
        <v>41459</v>
      </c>
      <c r="D588" s="18">
        <v>5836.95</v>
      </c>
      <c r="E588" s="6">
        <f t="shared" si="10"/>
        <v>1.1380352581474363E-2</v>
      </c>
    </row>
    <row r="589" spans="3:5">
      <c r="C589" s="17">
        <v>41460</v>
      </c>
      <c r="D589" s="18">
        <v>5867.9</v>
      </c>
      <c r="E589" s="6">
        <f t="shared" si="10"/>
        <v>5.2884184133026304E-3</v>
      </c>
    </row>
    <row r="590" spans="3:5">
      <c r="C590" s="17">
        <v>41463</v>
      </c>
      <c r="D590" s="18">
        <v>5811.55</v>
      </c>
      <c r="E590" s="6">
        <f t="shared" si="10"/>
        <v>-9.6495018587202906E-3</v>
      </c>
    </row>
    <row r="591" spans="3:5">
      <c r="C591" s="17">
        <v>41464</v>
      </c>
      <c r="D591" s="18">
        <v>5859</v>
      </c>
      <c r="E591" s="6">
        <f t="shared" si="10"/>
        <v>8.1316238673047533E-3</v>
      </c>
    </row>
    <row r="592" spans="3:5">
      <c r="C592" s="17">
        <v>41465</v>
      </c>
      <c r="D592" s="18">
        <v>5816.7</v>
      </c>
      <c r="E592" s="6">
        <f t="shared" si="10"/>
        <v>-7.2458499397195023E-3</v>
      </c>
    </row>
    <row r="593" spans="3:5">
      <c r="C593" s="17">
        <v>41466</v>
      </c>
      <c r="D593" s="18">
        <v>5935.1</v>
      </c>
      <c r="E593" s="6">
        <f t="shared" si="10"/>
        <v>2.0150786496416183E-2</v>
      </c>
    </row>
    <row r="594" spans="3:5">
      <c r="C594" s="17">
        <v>41467</v>
      </c>
      <c r="D594" s="18">
        <v>6009</v>
      </c>
      <c r="E594" s="6">
        <f t="shared" si="10"/>
        <v>1.2374468232442534E-2</v>
      </c>
    </row>
    <row r="595" spans="3:5">
      <c r="C595" s="17">
        <v>41470</v>
      </c>
      <c r="D595" s="18">
        <v>6030.8</v>
      </c>
      <c r="E595" s="6">
        <f t="shared" si="10"/>
        <v>3.6213265708355154E-3</v>
      </c>
    </row>
    <row r="596" spans="3:5">
      <c r="C596" s="17">
        <v>41471</v>
      </c>
      <c r="D596" s="18">
        <v>5955.25</v>
      </c>
      <c r="E596" s="6">
        <f t="shared" si="10"/>
        <v>-1.2606488468435003E-2</v>
      </c>
    </row>
    <row r="597" spans="3:5">
      <c r="C597" s="17">
        <v>41472</v>
      </c>
      <c r="D597" s="18">
        <v>5973.3</v>
      </c>
      <c r="E597" s="6">
        <f t="shared" si="10"/>
        <v>3.0263550517703216E-3</v>
      </c>
    </row>
    <row r="598" spans="3:5">
      <c r="C598" s="17">
        <v>41473</v>
      </c>
      <c r="D598" s="18">
        <v>6038.05</v>
      </c>
      <c r="E598" s="6">
        <f t="shared" si="10"/>
        <v>1.0781573632110348E-2</v>
      </c>
    </row>
    <row r="599" spans="3:5">
      <c r="C599" s="17">
        <v>41474</v>
      </c>
      <c r="D599" s="18">
        <v>6029.2</v>
      </c>
      <c r="E599" s="6">
        <f t="shared" si="10"/>
        <v>-1.4667801838347851E-3</v>
      </c>
    </row>
    <row r="600" spans="3:5">
      <c r="C600" s="17">
        <v>41477</v>
      </c>
      <c r="D600" s="18">
        <v>6031.8</v>
      </c>
      <c r="E600" s="6">
        <f t="shared" si="10"/>
        <v>4.3114170305527579E-4</v>
      </c>
    </row>
    <row r="601" spans="3:5">
      <c r="C601" s="17">
        <v>41478</v>
      </c>
      <c r="D601" s="18">
        <v>6077.8</v>
      </c>
      <c r="E601" s="6">
        <f t="shared" si="10"/>
        <v>7.5973147348693164E-3</v>
      </c>
    </row>
    <row r="602" spans="3:5">
      <c r="C602" s="17">
        <v>41479</v>
      </c>
      <c r="D602" s="18">
        <v>5990.5</v>
      </c>
      <c r="E602" s="6">
        <f t="shared" si="10"/>
        <v>-1.4467907294344995E-2</v>
      </c>
    </row>
    <row r="603" spans="3:5">
      <c r="C603" s="17">
        <v>41480</v>
      </c>
      <c r="D603" s="18">
        <v>5907.5</v>
      </c>
      <c r="E603" s="6">
        <f t="shared" si="10"/>
        <v>-1.3952151018890876E-2</v>
      </c>
    </row>
    <row r="604" spans="3:5">
      <c r="C604" s="17">
        <v>41481</v>
      </c>
      <c r="D604" s="18">
        <v>5886.2</v>
      </c>
      <c r="E604" s="6">
        <f t="shared" si="10"/>
        <v>-3.6121019118541737E-3</v>
      </c>
    </row>
    <row r="605" spans="3:5">
      <c r="C605" s="17">
        <v>41484</v>
      </c>
      <c r="D605" s="18">
        <v>5831.65</v>
      </c>
      <c r="E605" s="6">
        <f t="shared" si="10"/>
        <v>-9.3106489790309409E-3</v>
      </c>
    </row>
    <row r="606" spans="3:5">
      <c r="C606" s="17">
        <v>41485</v>
      </c>
      <c r="D606" s="18">
        <v>5755.05</v>
      </c>
      <c r="E606" s="6">
        <f t="shared" si="10"/>
        <v>-1.3222248954629234E-2</v>
      </c>
    </row>
    <row r="607" spans="3:5">
      <c r="C607" s="17">
        <v>41486</v>
      </c>
      <c r="D607" s="18">
        <v>5742</v>
      </c>
      <c r="E607" s="6">
        <f t="shared" si="10"/>
        <v>-2.2701485345391855E-3</v>
      </c>
    </row>
    <row r="608" spans="3:5">
      <c r="C608" s="17">
        <v>41487</v>
      </c>
      <c r="D608" s="18">
        <v>5727.85</v>
      </c>
      <c r="E608" s="6">
        <f t="shared" si="10"/>
        <v>-2.4673395342550181E-3</v>
      </c>
    </row>
    <row r="609" spans="3:5">
      <c r="C609" s="17">
        <v>41488</v>
      </c>
      <c r="D609" s="18">
        <v>5677.9</v>
      </c>
      <c r="E609" s="6">
        <f t="shared" si="10"/>
        <v>-8.7587961040811561E-3</v>
      </c>
    </row>
    <row r="610" spans="3:5">
      <c r="C610" s="17">
        <v>41491</v>
      </c>
      <c r="D610" s="18">
        <v>5685.4</v>
      </c>
      <c r="E610" s="6">
        <f t="shared" si="10"/>
        <v>1.3200392648377345E-3</v>
      </c>
    </row>
    <row r="611" spans="3:5">
      <c r="C611" s="17">
        <v>41492</v>
      </c>
      <c r="D611" s="18">
        <v>5542.25</v>
      </c>
      <c r="E611" s="6">
        <f t="shared" si="10"/>
        <v>-2.5500929833448135E-2</v>
      </c>
    </row>
    <row r="612" spans="3:5">
      <c r="C612" s="17">
        <v>41493</v>
      </c>
      <c r="D612" s="18">
        <v>5519.1</v>
      </c>
      <c r="E612" s="6">
        <f t="shared" si="10"/>
        <v>-4.1857519742151414E-3</v>
      </c>
    </row>
    <row r="613" spans="3:5">
      <c r="C613" s="17">
        <v>41494</v>
      </c>
      <c r="D613" s="18">
        <v>5565.65</v>
      </c>
      <c r="E613" s="6">
        <f t="shared" si="10"/>
        <v>8.3989758265970889E-3</v>
      </c>
    </row>
    <row r="614" spans="3:5">
      <c r="C614" s="17">
        <v>41498</v>
      </c>
      <c r="D614" s="18">
        <v>5612.4</v>
      </c>
      <c r="E614" s="6">
        <f t="shared" si="10"/>
        <v>8.3646561933963248E-3</v>
      </c>
    </row>
    <row r="615" spans="3:5">
      <c r="C615" s="17">
        <v>41499</v>
      </c>
      <c r="D615" s="18">
        <v>5699.3</v>
      </c>
      <c r="E615" s="6">
        <f t="shared" si="10"/>
        <v>1.5364924743857724E-2</v>
      </c>
    </row>
    <row r="616" spans="3:5">
      <c r="C616" s="17">
        <v>41500</v>
      </c>
      <c r="D616" s="18">
        <v>5742.3</v>
      </c>
      <c r="E616" s="6">
        <f t="shared" si="10"/>
        <v>7.5164666564753345E-3</v>
      </c>
    </row>
    <row r="617" spans="3:5">
      <c r="C617" s="17">
        <v>41502</v>
      </c>
      <c r="D617" s="18">
        <v>5507.85</v>
      </c>
      <c r="E617" s="6">
        <f t="shared" si="10"/>
        <v>-4.1685479557924628E-2</v>
      </c>
    </row>
    <row r="618" spans="3:5">
      <c r="C618" s="17">
        <v>41505</v>
      </c>
      <c r="D618" s="18">
        <v>5414.75</v>
      </c>
      <c r="E618" s="6">
        <f t="shared" si="10"/>
        <v>-1.7047636044643662E-2</v>
      </c>
    </row>
    <row r="619" spans="3:5">
      <c r="C619" s="17">
        <v>41506</v>
      </c>
      <c r="D619" s="18">
        <v>5401.45</v>
      </c>
      <c r="E619" s="6">
        <f t="shared" si="10"/>
        <v>-2.4592752913663125E-3</v>
      </c>
    </row>
    <row r="620" spans="3:5">
      <c r="C620" s="17">
        <v>41507</v>
      </c>
      <c r="D620" s="18">
        <v>5302.55</v>
      </c>
      <c r="E620" s="6">
        <f t="shared" si="10"/>
        <v>-1.847959911747921E-2</v>
      </c>
    </row>
    <row r="621" spans="3:5">
      <c r="C621" s="17">
        <v>41508</v>
      </c>
      <c r="D621" s="18">
        <v>5408.45</v>
      </c>
      <c r="E621" s="6">
        <f t="shared" si="10"/>
        <v>1.9774708411446577E-2</v>
      </c>
    </row>
    <row r="622" spans="3:5">
      <c r="C622" s="17">
        <v>41509</v>
      </c>
      <c r="D622" s="18">
        <v>5471.75</v>
      </c>
      <c r="E622" s="6">
        <f t="shared" si="10"/>
        <v>1.1635946803987799E-2</v>
      </c>
    </row>
    <row r="623" spans="3:5">
      <c r="C623" s="17">
        <v>41512</v>
      </c>
      <c r="D623" s="18">
        <v>5476.5</v>
      </c>
      <c r="E623" s="6">
        <f t="shared" si="10"/>
        <v>8.677186396066932E-4</v>
      </c>
    </row>
    <row r="624" spans="3:5">
      <c r="C624" s="17">
        <v>41513</v>
      </c>
      <c r="D624" s="18">
        <v>5287.45</v>
      </c>
      <c r="E624" s="6">
        <f t="shared" si="10"/>
        <v>-3.5130122718754091E-2</v>
      </c>
    </row>
    <row r="625" spans="3:5">
      <c r="C625" s="17">
        <v>41514</v>
      </c>
      <c r="D625" s="18">
        <v>5285</v>
      </c>
      <c r="E625" s="6">
        <f t="shared" si="10"/>
        <v>-4.6346874070923486E-4</v>
      </c>
    </row>
    <row r="626" spans="3:5">
      <c r="C626" s="17">
        <v>41515</v>
      </c>
      <c r="D626" s="18">
        <v>5409.05</v>
      </c>
      <c r="E626" s="6">
        <f t="shared" si="10"/>
        <v>2.3200857377202792E-2</v>
      </c>
    </row>
    <row r="627" spans="3:5">
      <c r="C627" s="17">
        <v>41516</v>
      </c>
      <c r="D627" s="18">
        <v>5471.8</v>
      </c>
      <c r="E627" s="6">
        <f t="shared" si="10"/>
        <v>1.1534153245286545E-2</v>
      </c>
    </row>
    <row r="628" spans="3:5">
      <c r="C628" s="17">
        <v>41519</v>
      </c>
      <c r="D628" s="18">
        <v>5550.75</v>
      </c>
      <c r="E628" s="6">
        <f t="shared" si="10"/>
        <v>1.4325423818858131E-2</v>
      </c>
    </row>
    <row r="629" spans="3:5">
      <c r="C629" s="17">
        <v>41520</v>
      </c>
      <c r="D629" s="18">
        <v>5341.45</v>
      </c>
      <c r="E629" s="6">
        <f t="shared" si="10"/>
        <v>-3.8435902070034146E-2</v>
      </c>
    </row>
    <row r="630" spans="3:5">
      <c r="C630" s="17">
        <v>41521</v>
      </c>
      <c r="D630" s="18">
        <v>5448.1</v>
      </c>
      <c r="E630" s="6">
        <f t="shared" si="10"/>
        <v>1.9769772345004544E-2</v>
      </c>
    </row>
    <row r="631" spans="3:5">
      <c r="C631" s="17">
        <v>41522</v>
      </c>
      <c r="D631" s="18">
        <v>5592.95</v>
      </c>
      <c r="E631" s="6">
        <f t="shared" si="10"/>
        <v>2.6239952014861085E-2</v>
      </c>
    </row>
    <row r="632" spans="3:5">
      <c r="C632" s="17">
        <v>41523</v>
      </c>
      <c r="D632" s="18">
        <v>5680.4</v>
      </c>
      <c r="E632" s="6">
        <f t="shared" si="10"/>
        <v>1.5514776735340881E-2</v>
      </c>
    </row>
    <row r="633" spans="3:5">
      <c r="C633" s="17">
        <v>41527</v>
      </c>
      <c r="D633" s="18">
        <v>5896.75</v>
      </c>
      <c r="E633" s="6">
        <f t="shared" si="10"/>
        <v>3.7379698893126916E-2</v>
      </c>
    </row>
    <row r="634" spans="3:5">
      <c r="C634" s="17">
        <v>41528</v>
      </c>
      <c r="D634" s="18">
        <v>5913.15</v>
      </c>
      <c r="E634" s="6">
        <f t="shared" si="10"/>
        <v>2.7773326686740965E-3</v>
      </c>
    </row>
    <row r="635" spans="3:5">
      <c r="C635" s="17">
        <v>41529</v>
      </c>
      <c r="D635" s="18">
        <v>5850.7</v>
      </c>
      <c r="E635" s="6">
        <f t="shared" si="10"/>
        <v>-1.0617372145560269E-2</v>
      </c>
    </row>
    <row r="636" spans="3:5">
      <c r="C636" s="17">
        <v>41530</v>
      </c>
      <c r="D636" s="18">
        <v>5850.6</v>
      </c>
      <c r="E636" s="6">
        <f t="shared" si="10"/>
        <v>-1.7092117970111807E-5</v>
      </c>
    </row>
    <row r="637" spans="3:5">
      <c r="C637" s="17">
        <v>41533</v>
      </c>
      <c r="D637" s="18">
        <v>5840.55</v>
      </c>
      <c r="E637" s="6">
        <f t="shared" si="10"/>
        <v>-1.7192495991409569E-3</v>
      </c>
    </row>
    <row r="638" spans="3:5">
      <c r="C638" s="17">
        <v>41534</v>
      </c>
      <c r="D638" s="18">
        <v>5850.2</v>
      </c>
      <c r="E638" s="6">
        <f t="shared" si="10"/>
        <v>1.6508782057052924E-3</v>
      </c>
    </row>
    <row r="639" spans="3:5">
      <c r="C639" s="17">
        <v>41535</v>
      </c>
      <c r="D639" s="18">
        <v>5899.45</v>
      </c>
      <c r="E639" s="6">
        <f t="shared" si="10"/>
        <v>8.3832775338493048E-3</v>
      </c>
    </row>
    <row r="640" spans="3:5">
      <c r="C640" s="17">
        <v>41536</v>
      </c>
      <c r="D640" s="18">
        <v>6115.55</v>
      </c>
      <c r="E640" s="6">
        <f t="shared" si="10"/>
        <v>3.5975581630818793E-2</v>
      </c>
    </row>
    <row r="641" spans="3:5">
      <c r="C641" s="17">
        <v>41537</v>
      </c>
      <c r="D641" s="18">
        <v>6012.1</v>
      </c>
      <c r="E641" s="6">
        <f t="shared" si="10"/>
        <v>-1.7060602705962147E-2</v>
      </c>
    </row>
    <row r="642" spans="3:5">
      <c r="C642" s="17">
        <v>41540</v>
      </c>
      <c r="D642" s="18">
        <v>5889.75</v>
      </c>
      <c r="E642" s="6">
        <f t="shared" si="10"/>
        <v>-2.0560553211304948E-2</v>
      </c>
    </row>
    <row r="643" spans="3:5">
      <c r="C643" s="17">
        <v>41541</v>
      </c>
      <c r="D643" s="18">
        <v>5892.45</v>
      </c>
      <c r="E643" s="6">
        <f t="shared" si="10"/>
        <v>4.5831848844220626E-4</v>
      </c>
    </row>
    <row r="644" spans="3:5">
      <c r="C644" s="17">
        <v>41542</v>
      </c>
      <c r="D644" s="18">
        <v>5873.85</v>
      </c>
      <c r="E644" s="6">
        <f t="shared" si="10"/>
        <v>-3.1615742405177224E-3</v>
      </c>
    </row>
    <row r="645" spans="3:5">
      <c r="C645" s="17">
        <v>41543</v>
      </c>
      <c r="D645" s="18">
        <v>5882.25</v>
      </c>
      <c r="E645" s="6">
        <f t="shared" si="10"/>
        <v>1.4290455898673998E-3</v>
      </c>
    </row>
    <row r="646" spans="3:5">
      <c r="C646" s="17">
        <v>41544</v>
      </c>
      <c r="D646" s="18">
        <v>5833.2</v>
      </c>
      <c r="E646" s="6">
        <f t="shared" si="10"/>
        <v>-8.3736069214754589E-3</v>
      </c>
    </row>
    <row r="647" spans="3:5">
      <c r="C647" s="17">
        <v>41547</v>
      </c>
      <c r="D647" s="18">
        <v>5735.3</v>
      </c>
      <c r="E647" s="6">
        <f t="shared" si="10"/>
        <v>-1.6925675269187951E-2</v>
      </c>
    </row>
    <row r="648" spans="3:5">
      <c r="C648" s="17">
        <v>41548</v>
      </c>
      <c r="D648" s="18">
        <v>5780.05</v>
      </c>
      <c r="E648" s="6">
        <f t="shared" si="10"/>
        <v>7.7722735778165781E-3</v>
      </c>
    </row>
    <row r="649" spans="3:5">
      <c r="C649" s="17">
        <v>41550</v>
      </c>
      <c r="D649" s="18">
        <v>5909.7</v>
      </c>
      <c r="E649" s="6">
        <f t="shared" si="10"/>
        <v>2.2182735542380635E-2</v>
      </c>
    </row>
    <row r="650" spans="3:5">
      <c r="C650" s="17">
        <v>41551</v>
      </c>
      <c r="D650" s="18">
        <v>5907.3</v>
      </c>
      <c r="E650" s="6">
        <f t="shared" ref="E650:E713" si="11">LN(D650/D649)</f>
        <v>-4.0619447118528227E-4</v>
      </c>
    </row>
    <row r="651" spans="3:5">
      <c r="C651" s="17">
        <v>41554</v>
      </c>
      <c r="D651" s="18">
        <v>5906.15</v>
      </c>
      <c r="E651" s="6">
        <f t="shared" si="11"/>
        <v>-1.9469333744724163E-4</v>
      </c>
    </row>
    <row r="652" spans="3:5">
      <c r="C652" s="17">
        <v>41555</v>
      </c>
      <c r="D652" s="18">
        <v>5928.4</v>
      </c>
      <c r="E652" s="6">
        <f t="shared" si="11"/>
        <v>3.7601812009728417E-3</v>
      </c>
    </row>
    <row r="653" spans="3:5">
      <c r="C653" s="17">
        <v>41556</v>
      </c>
      <c r="D653" s="18">
        <v>6007.45</v>
      </c>
      <c r="E653" s="6">
        <f t="shared" si="11"/>
        <v>1.3246003563557039E-2</v>
      </c>
    </row>
    <row r="654" spans="3:5">
      <c r="C654" s="17">
        <v>41557</v>
      </c>
      <c r="D654" s="18">
        <v>6020.95</v>
      </c>
      <c r="E654" s="6">
        <f t="shared" si="11"/>
        <v>2.2446885152563813E-3</v>
      </c>
    </row>
    <row r="655" spans="3:5">
      <c r="C655" s="17">
        <v>41558</v>
      </c>
      <c r="D655" s="18">
        <v>6096.2</v>
      </c>
      <c r="E655" s="6">
        <f t="shared" si="11"/>
        <v>1.242057206567531E-2</v>
      </c>
    </row>
    <row r="656" spans="3:5">
      <c r="C656" s="17">
        <v>41561</v>
      </c>
      <c r="D656" s="18">
        <v>6112.7</v>
      </c>
      <c r="E656" s="6">
        <f t="shared" si="11"/>
        <v>2.7029478569975001E-3</v>
      </c>
    </row>
    <row r="657" spans="3:5">
      <c r="C657" s="17">
        <v>41562</v>
      </c>
      <c r="D657" s="18">
        <v>6089.05</v>
      </c>
      <c r="E657" s="6">
        <f t="shared" si="11"/>
        <v>-3.8764979803997089E-3</v>
      </c>
    </row>
    <row r="658" spans="3:5">
      <c r="C658" s="17">
        <v>41564</v>
      </c>
      <c r="D658" s="18">
        <v>6045.85</v>
      </c>
      <c r="E658" s="6">
        <f t="shared" si="11"/>
        <v>-7.1199898638086845E-3</v>
      </c>
    </row>
    <row r="659" spans="3:5">
      <c r="C659" s="17">
        <v>41565</v>
      </c>
      <c r="D659" s="18">
        <v>6189.35</v>
      </c>
      <c r="E659" s="6">
        <f t="shared" si="11"/>
        <v>2.3457986847325626E-2</v>
      </c>
    </row>
    <row r="660" spans="3:5">
      <c r="C660" s="17">
        <v>41568</v>
      </c>
      <c r="D660" s="18">
        <v>6204.95</v>
      </c>
      <c r="E660" s="6">
        <f t="shared" si="11"/>
        <v>2.5172875011506336E-3</v>
      </c>
    </row>
    <row r="661" spans="3:5">
      <c r="C661" s="17">
        <v>41569</v>
      </c>
      <c r="D661" s="18">
        <v>6202.8</v>
      </c>
      <c r="E661" s="6">
        <f t="shared" si="11"/>
        <v>-3.4655759851997663E-4</v>
      </c>
    </row>
    <row r="662" spans="3:5">
      <c r="C662" s="17">
        <v>41570</v>
      </c>
      <c r="D662" s="18">
        <v>6178.35</v>
      </c>
      <c r="E662" s="6">
        <f t="shared" si="11"/>
        <v>-3.9495574777726724E-3</v>
      </c>
    </row>
    <row r="663" spans="3:5">
      <c r="C663" s="17">
        <v>41571</v>
      </c>
      <c r="D663" s="18">
        <v>6164.35</v>
      </c>
      <c r="E663" s="6">
        <f t="shared" si="11"/>
        <v>-2.2685483733753615E-3</v>
      </c>
    </row>
    <row r="664" spans="3:5">
      <c r="C664" s="17">
        <v>41572</v>
      </c>
      <c r="D664" s="18">
        <v>6144.9</v>
      </c>
      <c r="E664" s="6">
        <f t="shared" si="11"/>
        <v>-3.1602276641262833E-3</v>
      </c>
    </row>
    <row r="665" spans="3:5">
      <c r="C665" s="17">
        <v>41575</v>
      </c>
      <c r="D665" s="18">
        <v>6101.1</v>
      </c>
      <c r="E665" s="6">
        <f t="shared" si="11"/>
        <v>-7.15338670158021E-3</v>
      </c>
    </row>
    <row r="666" spans="3:5">
      <c r="C666" s="17">
        <v>41576</v>
      </c>
      <c r="D666" s="18">
        <v>6220.9</v>
      </c>
      <c r="E666" s="6">
        <f t="shared" si="11"/>
        <v>1.9445508026603477E-2</v>
      </c>
    </row>
    <row r="667" spans="3:5">
      <c r="C667" s="17">
        <v>41577</v>
      </c>
      <c r="D667" s="18">
        <v>6251.7</v>
      </c>
      <c r="E667" s="6">
        <f t="shared" si="11"/>
        <v>4.9388359454108658E-3</v>
      </c>
    </row>
    <row r="668" spans="3:5">
      <c r="C668" s="17">
        <v>41578</v>
      </c>
      <c r="D668" s="18">
        <v>6299.15</v>
      </c>
      <c r="E668" s="6">
        <f t="shared" si="11"/>
        <v>7.5612768969420393E-3</v>
      </c>
    </row>
    <row r="669" spans="3:5">
      <c r="C669" s="17">
        <v>41579</v>
      </c>
      <c r="D669" s="18">
        <v>6307.2</v>
      </c>
      <c r="E669" s="6">
        <f t="shared" si="11"/>
        <v>1.2771343163052249E-3</v>
      </c>
    </row>
    <row r="670" spans="3:5">
      <c r="C670" s="17">
        <v>41581</v>
      </c>
      <c r="D670" s="18">
        <v>6317.35</v>
      </c>
      <c r="E670" s="6">
        <f t="shared" si="11"/>
        <v>1.6079784526153947E-3</v>
      </c>
    </row>
    <row r="671" spans="3:5">
      <c r="C671" s="17">
        <v>41583</v>
      </c>
      <c r="D671" s="18">
        <v>6253.15</v>
      </c>
      <c r="E671" s="6">
        <f t="shared" si="11"/>
        <v>-1.0214479645910707E-2</v>
      </c>
    </row>
    <row r="672" spans="3:5">
      <c r="C672" s="17">
        <v>41584</v>
      </c>
      <c r="D672" s="18">
        <v>6215.15</v>
      </c>
      <c r="E672" s="6">
        <f t="shared" si="11"/>
        <v>-6.0954769546639996E-3</v>
      </c>
    </row>
    <row r="673" spans="3:5">
      <c r="C673" s="17">
        <v>41585</v>
      </c>
      <c r="D673" s="18">
        <v>6187.25</v>
      </c>
      <c r="E673" s="6">
        <f t="shared" si="11"/>
        <v>-4.4991367901652118E-3</v>
      </c>
    </row>
    <row r="674" spans="3:5">
      <c r="C674" s="17">
        <v>41586</v>
      </c>
      <c r="D674" s="18">
        <v>6140.75</v>
      </c>
      <c r="E674" s="6">
        <f t="shared" si="11"/>
        <v>-7.5438385016386323E-3</v>
      </c>
    </row>
    <row r="675" spans="3:5">
      <c r="C675" s="17">
        <v>41589</v>
      </c>
      <c r="D675" s="18">
        <v>6078.8</v>
      </c>
      <c r="E675" s="6">
        <f t="shared" si="11"/>
        <v>-1.0139576459187635E-2</v>
      </c>
    </row>
    <row r="676" spans="3:5">
      <c r="C676" s="17">
        <v>41590</v>
      </c>
      <c r="D676" s="18">
        <v>6018.05</v>
      </c>
      <c r="E676" s="6">
        <f t="shared" si="11"/>
        <v>-1.0044021495865169E-2</v>
      </c>
    </row>
    <row r="677" spans="3:5">
      <c r="C677" s="17">
        <v>41591</v>
      </c>
      <c r="D677" s="18">
        <v>5989.6</v>
      </c>
      <c r="E677" s="6">
        <f t="shared" si="11"/>
        <v>-4.7386546471093957E-3</v>
      </c>
    </row>
    <row r="678" spans="3:5">
      <c r="C678" s="17">
        <v>41592</v>
      </c>
      <c r="D678" s="18">
        <v>6056.15</v>
      </c>
      <c r="E678" s="6">
        <f t="shared" si="11"/>
        <v>1.1049652718373403E-2</v>
      </c>
    </row>
    <row r="679" spans="3:5">
      <c r="C679" s="17">
        <v>41596</v>
      </c>
      <c r="D679" s="18">
        <v>6189</v>
      </c>
      <c r="E679" s="6">
        <f t="shared" si="11"/>
        <v>2.169923810451271E-2</v>
      </c>
    </row>
    <row r="680" spans="3:5">
      <c r="C680" s="17">
        <v>41597</v>
      </c>
      <c r="D680" s="18">
        <v>6203.35</v>
      </c>
      <c r="E680" s="6">
        <f t="shared" si="11"/>
        <v>2.315945952781923E-3</v>
      </c>
    </row>
    <row r="681" spans="3:5">
      <c r="C681" s="17">
        <v>41598</v>
      </c>
      <c r="D681" s="18">
        <v>6122.9</v>
      </c>
      <c r="E681" s="6">
        <f t="shared" si="11"/>
        <v>-1.3053628211020872E-2</v>
      </c>
    </row>
    <row r="682" spans="3:5">
      <c r="C682" s="17">
        <v>41599</v>
      </c>
      <c r="D682" s="18">
        <v>5999.05</v>
      </c>
      <c r="E682" s="6">
        <f t="shared" si="11"/>
        <v>-2.0434717140309179E-2</v>
      </c>
    </row>
    <row r="683" spans="3:5">
      <c r="C683" s="17">
        <v>41600</v>
      </c>
      <c r="D683" s="18">
        <v>5995.45</v>
      </c>
      <c r="E683" s="6">
        <f t="shared" si="11"/>
        <v>-6.002751441242871E-4</v>
      </c>
    </row>
    <row r="684" spans="3:5">
      <c r="C684" s="17">
        <v>41603</v>
      </c>
      <c r="D684" s="18">
        <v>6115.35</v>
      </c>
      <c r="E684" s="6">
        <f t="shared" si="11"/>
        <v>1.9801155590819155E-2</v>
      </c>
    </row>
    <row r="685" spans="3:5">
      <c r="C685" s="17">
        <v>41604</v>
      </c>
      <c r="D685" s="18">
        <v>6059.1</v>
      </c>
      <c r="E685" s="6">
        <f t="shared" si="11"/>
        <v>-9.2407296050556493E-3</v>
      </c>
    </row>
    <row r="686" spans="3:5">
      <c r="C686" s="17">
        <v>41605</v>
      </c>
      <c r="D686" s="18">
        <v>6057.1</v>
      </c>
      <c r="E686" s="6">
        <f t="shared" si="11"/>
        <v>-3.3013651444595976E-4</v>
      </c>
    </row>
    <row r="687" spans="3:5">
      <c r="C687" s="17">
        <v>41606</v>
      </c>
      <c r="D687" s="18">
        <v>6091.85</v>
      </c>
      <c r="E687" s="6">
        <f t="shared" si="11"/>
        <v>5.7206745882288175E-3</v>
      </c>
    </row>
    <row r="688" spans="3:5">
      <c r="C688" s="17">
        <v>41607</v>
      </c>
      <c r="D688" s="18">
        <v>6176.1</v>
      </c>
      <c r="E688" s="6">
        <f t="shared" si="11"/>
        <v>1.3735192027137234E-2</v>
      </c>
    </row>
    <row r="689" spans="3:5">
      <c r="C689" s="17">
        <v>41610</v>
      </c>
      <c r="D689" s="18">
        <v>6217.85</v>
      </c>
      <c r="E689" s="6">
        <f t="shared" si="11"/>
        <v>6.7371835319666711E-3</v>
      </c>
    </row>
    <row r="690" spans="3:5">
      <c r="C690" s="17">
        <v>41611</v>
      </c>
      <c r="D690" s="18">
        <v>6201.85</v>
      </c>
      <c r="E690" s="6">
        <f t="shared" si="11"/>
        <v>-2.5765531939580984E-3</v>
      </c>
    </row>
    <row r="691" spans="3:5">
      <c r="C691" s="17">
        <v>41612</v>
      </c>
      <c r="D691" s="18">
        <v>6160.95</v>
      </c>
      <c r="E691" s="6">
        <f t="shared" si="11"/>
        <v>-6.6166482053967154E-3</v>
      </c>
    </row>
    <row r="692" spans="3:5">
      <c r="C692" s="17">
        <v>41613</v>
      </c>
      <c r="D692" s="18">
        <v>6241.1</v>
      </c>
      <c r="E692" s="6">
        <f t="shared" si="11"/>
        <v>1.2925462462916109E-2</v>
      </c>
    </row>
    <row r="693" spans="3:5">
      <c r="C693" s="17">
        <v>41614</v>
      </c>
      <c r="D693" s="18">
        <v>6259.9</v>
      </c>
      <c r="E693" s="6">
        <f t="shared" si="11"/>
        <v>3.0077616467564152E-3</v>
      </c>
    </row>
    <row r="694" spans="3:5">
      <c r="C694" s="17">
        <v>41617</v>
      </c>
      <c r="D694" s="18">
        <v>6363.9</v>
      </c>
      <c r="E694" s="6">
        <f t="shared" si="11"/>
        <v>1.6477186420757604E-2</v>
      </c>
    </row>
    <row r="695" spans="3:5">
      <c r="C695" s="17">
        <v>41618</v>
      </c>
      <c r="D695" s="18">
        <v>6332.85</v>
      </c>
      <c r="E695" s="6">
        <f t="shared" si="11"/>
        <v>-4.8910251676183214E-3</v>
      </c>
    </row>
    <row r="696" spans="3:5">
      <c r="C696" s="17">
        <v>41619</v>
      </c>
      <c r="D696" s="18">
        <v>6307.9</v>
      </c>
      <c r="E696" s="6">
        <f t="shared" si="11"/>
        <v>-3.9475557067506764E-3</v>
      </c>
    </row>
    <row r="697" spans="3:5">
      <c r="C697" s="17">
        <v>41620</v>
      </c>
      <c r="D697" s="18">
        <v>6237.05</v>
      </c>
      <c r="E697" s="6">
        <f t="shared" si="11"/>
        <v>-1.1295501903372888E-2</v>
      </c>
    </row>
    <row r="698" spans="3:5">
      <c r="C698" s="17">
        <v>41621</v>
      </c>
      <c r="D698" s="18">
        <v>6168.4</v>
      </c>
      <c r="E698" s="6">
        <f t="shared" si="11"/>
        <v>-1.1067829185171294E-2</v>
      </c>
    </row>
    <row r="699" spans="3:5">
      <c r="C699" s="17">
        <v>41624</v>
      </c>
      <c r="D699" s="18">
        <v>6154.7</v>
      </c>
      <c r="E699" s="6">
        <f t="shared" si="11"/>
        <v>-2.2234674139103168E-3</v>
      </c>
    </row>
    <row r="700" spans="3:5">
      <c r="C700" s="17">
        <v>41625</v>
      </c>
      <c r="D700" s="18">
        <v>6139.05</v>
      </c>
      <c r="E700" s="6">
        <f t="shared" si="11"/>
        <v>-2.5460105262963585E-3</v>
      </c>
    </row>
    <row r="701" spans="3:5">
      <c r="C701" s="17">
        <v>41626</v>
      </c>
      <c r="D701" s="18">
        <v>6217.15</v>
      </c>
      <c r="E701" s="6">
        <f t="shared" si="11"/>
        <v>1.2641595327615218E-2</v>
      </c>
    </row>
    <row r="702" spans="3:5">
      <c r="C702" s="17">
        <v>41627</v>
      </c>
      <c r="D702" s="18">
        <v>6166.65</v>
      </c>
      <c r="E702" s="6">
        <f t="shared" si="11"/>
        <v>-8.155861678958343E-3</v>
      </c>
    </row>
    <row r="703" spans="3:5">
      <c r="C703" s="17">
        <v>41628</v>
      </c>
      <c r="D703" s="18">
        <v>6274.25</v>
      </c>
      <c r="E703" s="6">
        <f t="shared" si="11"/>
        <v>1.7298215252369548E-2</v>
      </c>
    </row>
    <row r="704" spans="3:5">
      <c r="C704" s="17">
        <v>41631</v>
      </c>
      <c r="D704" s="18">
        <v>6284.5</v>
      </c>
      <c r="E704" s="6">
        <f t="shared" si="11"/>
        <v>1.6323284205711835E-3</v>
      </c>
    </row>
    <row r="705" spans="3:5">
      <c r="C705" s="17">
        <v>41632</v>
      </c>
      <c r="D705" s="18">
        <v>6268.4</v>
      </c>
      <c r="E705" s="6">
        <f t="shared" si="11"/>
        <v>-2.5651457158312927E-3</v>
      </c>
    </row>
    <row r="706" spans="3:5">
      <c r="C706" s="17">
        <v>41634</v>
      </c>
      <c r="D706" s="18">
        <v>6278.9</v>
      </c>
      <c r="E706" s="6">
        <f t="shared" si="11"/>
        <v>1.6736672353441086E-3</v>
      </c>
    </row>
    <row r="707" spans="3:5">
      <c r="C707" s="17">
        <v>41635</v>
      </c>
      <c r="D707" s="18">
        <v>6313.8</v>
      </c>
      <c r="E707" s="6">
        <f t="shared" si="11"/>
        <v>5.542908090416466E-3</v>
      </c>
    </row>
    <row r="708" spans="3:5">
      <c r="C708" s="17">
        <v>41638</v>
      </c>
      <c r="D708" s="18">
        <v>6291.1</v>
      </c>
      <c r="E708" s="6">
        <f t="shared" si="11"/>
        <v>-3.6017778070772557E-3</v>
      </c>
    </row>
    <row r="709" spans="3:5">
      <c r="C709" s="17">
        <v>41639</v>
      </c>
      <c r="D709" s="18">
        <v>6304</v>
      </c>
      <c r="E709" s="6">
        <f t="shared" si="11"/>
        <v>2.0484163699707398E-3</v>
      </c>
    </row>
    <row r="710" spans="3:5">
      <c r="C710" s="17">
        <v>41640</v>
      </c>
      <c r="D710" s="18">
        <v>6301.65</v>
      </c>
      <c r="E710" s="6">
        <f t="shared" si="11"/>
        <v>-3.7284868725124024E-4</v>
      </c>
    </row>
    <row r="711" spans="3:5">
      <c r="C711" s="17">
        <v>41641</v>
      </c>
      <c r="D711" s="18">
        <v>6221.15</v>
      </c>
      <c r="E711" s="6">
        <f t="shared" si="11"/>
        <v>-1.2856726747011677E-2</v>
      </c>
    </row>
    <row r="712" spans="3:5">
      <c r="C712" s="17">
        <v>41642</v>
      </c>
      <c r="D712" s="18">
        <v>6211.15</v>
      </c>
      <c r="E712" s="6">
        <f t="shared" si="11"/>
        <v>-1.6087131354024259E-3</v>
      </c>
    </row>
    <row r="713" spans="3:5">
      <c r="C713" s="17">
        <v>41645</v>
      </c>
      <c r="D713" s="18">
        <v>6191.45</v>
      </c>
      <c r="E713" s="6">
        <f t="shared" si="11"/>
        <v>-3.1767559330032379E-3</v>
      </c>
    </row>
    <row r="714" spans="3:5">
      <c r="C714" s="17">
        <v>41646</v>
      </c>
      <c r="D714" s="18">
        <v>6162.25</v>
      </c>
      <c r="E714" s="6">
        <f t="shared" ref="E714:E777" si="12">LN(D714/D713)</f>
        <v>-4.727337458320973E-3</v>
      </c>
    </row>
    <row r="715" spans="3:5">
      <c r="C715" s="17">
        <v>41647</v>
      </c>
      <c r="D715" s="18">
        <v>6174.6</v>
      </c>
      <c r="E715" s="6">
        <f t="shared" si="12"/>
        <v>2.0021324933754809E-3</v>
      </c>
    </row>
    <row r="716" spans="3:5">
      <c r="C716" s="17">
        <v>41648</v>
      </c>
      <c r="D716" s="18">
        <v>6168.35</v>
      </c>
      <c r="E716" s="6">
        <f t="shared" si="12"/>
        <v>-1.0127239491648035E-3</v>
      </c>
    </row>
    <row r="717" spans="3:5">
      <c r="C717" s="17">
        <v>41649</v>
      </c>
      <c r="D717" s="18">
        <v>6171.45</v>
      </c>
      <c r="E717" s="6">
        <f t="shared" si="12"/>
        <v>5.0243927214618138E-4</v>
      </c>
    </row>
    <row r="718" spans="3:5">
      <c r="C718" s="17">
        <v>41652</v>
      </c>
      <c r="D718" s="18">
        <v>6272.75</v>
      </c>
      <c r="E718" s="6">
        <f t="shared" si="12"/>
        <v>1.6281036569785592E-2</v>
      </c>
    </row>
    <row r="719" spans="3:5">
      <c r="C719" s="17">
        <v>41653</v>
      </c>
      <c r="D719" s="18">
        <v>6241.85</v>
      </c>
      <c r="E719" s="6">
        <f t="shared" si="12"/>
        <v>-4.9382421802584521E-3</v>
      </c>
    </row>
    <row r="720" spans="3:5">
      <c r="C720" s="17">
        <v>41654</v>
      </c>
      <c r="D720" s="18">
        <v>6320.9</v>
      </c>
      <c r="E720" s="6">
        <f t="shared" si="12"/>
        <v>1.2584990282946245E-2</v>
      </c>
    </row>
    <row r="721" spans="3:5">
      <c r="C721" s="17">
        <v>41655</v>
      </c>
      <c r="D721" s="18">
        <v>6318.9</v>
      </c>
      <c r="E721" s="6">
        <f t="shared" si="12"/>
        <v>-3.1646070613325746E-4</v>
      </c>
    </row>
    <row r="722" spans="3:5">
      <c r="C722" s="17">
        <v>41656</v>
      </c>
      <c r="D722" s="18">
        <v>6261.65</v>
      </c>
      <c r="E722" s="6">
        <f t="shared" si="12"/>
        <v>-9.1014137211686587E-3</v>
      </c>
    </row>
    <row r="723" spans="3:5">
      <c r="C723" s="17">
        <v>41659</v>
      </c>
      <c r="D723" s="18">
        <v>6303.95</v>
      </c>
      <c r="E723" s="6">
        <f t="shared" si="12"/>
        <v>6.7326923959258348E-3</v>
      </c>
    </row>
    <row r="724" spans="3:5">
      <c r="C724" s="17">
        <v>41660</v>
      </c>
      <c r="D724" s="18">
        <v>6313.8</v>
      </c>
      <c r="E724" s="6">
        <f t="shared" si="12"/>
        <v>1.5612929406419404E-3</v>
      </c>
    </row>
    <row r="725" spans="3:5">
      <c r="C725" s="17">
        <v>41661</v>
      </c>
      <c r="D725" s="18">
        <v>6338.95</v>
      </c>
      <c r="E725" s="6">
        <f t="shared" si="12"/>
        <v>3.9754255987922019E-3</v>
      </c>
    </row>
    <row r="726" spans="3:5">
      <c r="C726" s="17">
        <v>41662</v>
      </c>
      <c r="D726" s="18">
        <v>6345.65</v>
      </c>
      <c r="E726" s="6">
        <f t="shared" si="12"/>
        <v>1.0563991963623248E-3</v>
      </c>
    </row>
    <row r="727" spans="3:5">
      <c r="C727" s="17">
        <v>41663</v>
      </c>
      <c r="D727" s="18">
        <v>6266.75</v>
      </c>
      <c r="E727" s="6">
        <f t="shared" si="12"/>
        <v>-1.2511659836120561E-2</v>
      </c>
    </row>
    <row r="728" spans="3:5">
      <c r="C728" s="17">
        <v>41666</v>
      </c>
      <c r="D728" s="18">
        <v>6135.85</v>
      </c>
      <c r="E728" s="6">
        <f t="shared" si="12"/>
        <v>-2.1109261078658903E-2</v>
      </c>
    </row>
    <row r="729" spans="3:5">
      <c r="C729" s="17">
        <v>41667</v>
      </c>
      <c r="D729" s="18">
        <v>6126.25</v>
      </c>
      <c r="E729" s="6">
        <f t="shared" si="12"/>
        <v>-1.5658006314392091E-3</v>
      </c>
    </row>
    <row r="730" spans="3:5">
      <c r="C730" s="17">
        <v>41668</v>
      </c>
      <c r="D730" s="18">
        <v>6120.25</v>
      </c>
      <c r="E730" s="6">
        <f t="shared" si="12"/>
        <v>-9.7987187850803758E-4</v>
      </c>
    </row>
    <row r="731" spans="3:5">
      <c r="C731" s="17">
        <v>41669</v>
      </c>
      <c r="D731" s="18">
        <v>6073.7</v>
      </c>
      <c r="E731" s="6">
        <f t="shared" si="12"/>
        <v>-7.6349708055529989E-3</v>
      </c>
    </row>
    <row r="732" spans="3:5">
      <c r="C732" s="17">
        <v>41670</v>
      </c>
      <c r="D732" s="18">
        <v>6089.5</v>
      </c>
      <c r="E732" s="6">
        <f t="shared" si="12"/>
        <v>2.5980019874689989E-3</v>
      </c>
    </row>
    <row r="733" spans="3:5">
      <c r="C733" s="17">
        <v>41673</v>
      </c>
      <c r="D733" s="18">
        <v>6001.8</v>
      </c>
      <c r="E733" s="6">
        <f t="shared" si="12"/>
        <v>-1.4506552307975153E-2</v>
      </c>
    </row>
    <row r="734" spans="3:5">
      <c r="C734" s="17">
        <v>41674</v>
      </c>
      <c r="D734" s="18">
        <v>6000.9</v>
      </c>
      <c r="E734" s="6">
        <f t="shared" si="12"/>
        <v>-1.4996625787316785E-4</v>
      </c>
    </row>
    <row r="735" spans="3:5">
      <c r="C735" s="17">
        <v>41675</v>
      </c>
      <c r="D735" s="18">
        <v>6022.4</v>
      </c>
      <c r="E735" s="6">
        <f t="shared" si="12"/>
        <v>3.5763929896889188E-3</v>
      </c>
    </row>
    <row r="736" spans="3:5">
      <c r="C736" s="17">
        <v>41676</v>
      </c>
      <c r="D736" s="18">
        <v>6036.3</v>
      </c>
      <c r="E736" s="6">
        <f t="shared" si="12"/>
        <v>2.3053904909051469E-3</v>
      </c>
    </row>
    <row r="737" spans="3:5">
      <c r="C737" s="17">
        <v>41677</v>
      </c>
      <c r="D737" s="18">
        <v>6063.2</v>
      </c>
      <c r="E737" s="6">
        <f t="shared" si="12"/>
        <v>4.4464720559084766E-3</v>
      </c>
    </row>
    <row r="738" spans="3:5">
      <c r="C738" s="17">
        <v>41680</v>
      </c>
      <c r="D738" s="18">
        <v>6053.45</v>
      </c>
      <c r="E738" s="6">
        <f t="shared" si="12"/>
        <v>-1.6093560686157922E-3</v>
      </c>
    </row>
    <row r="739" spans="3:5">
      <c r="C739" s="17">
        <v>41681</v>
      </c>
      <c r="D739" s="18">
        <v>6062.7</v>
      </c>
      <c r="E739" s="6">
        <f t="shared" si="12"/>
        <v>1.5268879631088485E-3</v>
      </c>
    </row>
    <row r="740" spans="3:5">
      <c r="C740" s="17">
        <v>41682</v>
      </c>
      <c r="D740" s="18">
        <v>6084</v>
      </c>
      <c r="E740" s="6">
        <f t="shared" si="12"/>
        <v>3.5071289868710874E-3</v>
      </c>
    </row>
    <row r="741" spans="3:5">
      <c r="C741" s="17">
        <v>41683</v>
      </c>
      <c r="D741" s="18">
        <v>6001.1</v>
      </c>
      <c r="E741" s="6">
        <f t="shared" si="12"/>
        <v>-1.3719588639159846E-2</v>
      </c>
    </row>
    <row r="742" spans="3:5">
      <c r="C742" s="17">
        <v>41684</v>
      </c>
      <c r="D742" s="18">
        <v>6048.35</v>
      </c>
      <c r="E742" s="6">
        <f t="shared" si="12"/>
        <v>7.8427218152905265E-3</v>
      </c>
    </row>
    <row r="743" spans="3:5">
      <c r="C743" s="17">
        <v>41687</v>
      </c>
      <c r="D743" s="18">
        <v>6073.3</v>
      </c>
      <c r="E743" s="6">
        <f t="shared" si="12"/>
        <v>4.1166071012596313E-3</v>
      </c>
    </row>
    <row r="744" spans="3:5">
      <c r="C744" s="17">
        <v>41688</v>
      </c>
      <c r="D744" s="18">
        <v>6127.1</v>
      </c>
      <c r="E744" s="6">
        <f t="shared" si="12"/>
        <v>8.8194401371318523E-3</v>
      </c>
    </row>
    <row r="745" spans="3:5">
      <c r="C745" s="17">
        <v>41689</v>
      </c>
      <c r="D745" s="18">
        <v>6152.75</v>
      </c>
      <c r="E745" s="6">
        <f t="shared" si="12"/>
        <v>4.1775815346343503E-3</v>
      </c>
    </row>
    <row r="746" spans="3:5">
      <c r="C746" s="17">
        <v>41690</v>
      </c>
      <c r="D746" s="18">
        <v>6091.45</v>
      </c>
      <c r="E746" s="6">
        <f t="shared" si="12"/>
        <v>-1.0012987726474961E-2</v>
      </c>
    </row>
    <row r="747" spans="3:5">
      <c r="C747" s="17">
        <v>41691</v>
      </c>
      <c r="D747" s="18">
        <v>6155.45</v>
      </c>
      <c r="E747" s="6">
        <f t="shared" si="12"/>
        <v>1.0451719635821382E-2</v>
      </c>
    </row>
    <row r="748" spans="3:5">
      <c r="C748" s="17">
        <v>41694</v>
      </c>
      <c r="D748" s="18">
        <v>6186.1</v>
      </c>
      <c r="E748" s="6">
        <f t="shared" si="12"/>
        <v>4.9669714117469115E-3</v>
      </c>
    </row>
    <row r="749" spans="3:5">
      <c r="C749" s="17">
        <v>41695</v>
      </c>
      <c r="D749" s="18">
        <v>6200.05</v>
      </c>
      <c r="E749" s="6">
        <f t="shared" si="12"/>
        <v>2.2525168673606616E-3</v>
      </c>
    </row>
    <row r="750" spans="3:5">
      <c r="C750" s="17">
        <v>41696</v>
      </c>
      <c r="D750" s="18">
        <v>6238.8</v>
      </c>
      <c r="E750" s="6">
        <f t="shared" si="12"/>
        <v>6.2304996608764252E-3</v>
      </c>
    </row>
    <row r="751" spans="3:5">
      <c r="C751" s="17">
        <v>41698</v>
      </c>
      <c r="D751" s="18">
        <v>6276.95</v>
      </c>
      <c r="E751" s="6">
        <f t="shared" si="12"/>
        <v>6.0963375194787329E-3</v>
      </c>
    </row>
    <row r="752" spans="3:5">
      <c r="C752" s="17">
        <v>41701</v>
      </c>
      <c r="D752" s="18">
        <v>6221.45</v>
      </c>
      <c r="E752" s="6">
        <f t="shared" si="12"/>
        <v>-8.88119516086819E-3</v>
      </c>
    </row>
    <row r="753" spans="3:5">
      <c r="C753" s="17">
        <v>41702</v>
      </c>
      <c r="D753" s="18">
        <v>6297.95</v>
      </c>
      <c r="E753" s="6">
        <f t="shared" si="12"/>
        <v>1.222118506491175E-2</v>
      </c>
    </row>
    <row r="754" spans="3:5">
      <c r="C754" s="17">
        <v>41703</v>
      </c>
      <c r="D754" s="18">
        <v>6328.65</v>
      </c>
      <c r="E754" s="6">
        <f t="shared" si="12"/>
        <v>4.8627596495382595E-3</v>
      </c>
    </row>
    <row r="755" spans="3:5">
      <c r="C755" s="17">
        <v>41704</v>
      </c>
      <c r="D755" s="18">
        <v>6401.15</v>
      </c>
      <c r="E755" s="6">
        <f t="shared" si="12"/>
        <v>1.139071845516691E-2</v>
      </c>
    </row>
    <row r="756" spans="3:5">
      <c r="C756" s="17">
        <v>41705</v>
      </c>
      <c r="D756" s="18">
        <v>6526.65</v>
      </c>
      <c r="E756" s="6">
        <f t="shared" si="12"/>
        <v>1.9416133081083909E-2</v>
      </c>
    </row>
    <row r="757" spans="3:5">
      <c r="C757" s="17">
        <v>41708</v>
      </c>
      <c r="D757" s="18">
        <v>6537.25</v>
      </c>
      <c r="E757" s="6">
        <f t="shared" si="12"/>
        <v>1.6227929372118323E-3</v>
      </c>
    </row>
    <row r="758" spans="3:5">
      <c r="C758" s="17">
        <v>41709</v>
      </c>
      <c r="D758" s="18">
        <v>6511.9</v>
      </c>
      <c r="E758" s="6">
        <f t="shared" si="12"/>
        <v>-3.8853154250825671E-3</v>
      </c>
    </row>
    <row r="759" spans="3:5">
      <c r="C759" s="17">
        <v>41710</v>
      </c>
      <c r="D759" s="18">
        <v>6516.9</v>
      </c>
      <c r="E759" s="6">
        <f t="shared" si="12"/>
        <v>7.675304318831538E-4</v>
      </c>
    </row>
    <row r="760" spans="3:5">
      <c r="C760" s="17">
        <v>41711</v>
      </c>
      <c r="D760" s="18">
        <v>6493.1</v>
      </c>
      <c r="E760" s="6">
        <f t="shared" si="12"/>
        <v>-3.6587281398112168E-3</v>
      </c>
    </row>
    <row r="761" spans="3:5">
      <c r="C761" s="17">
        <v>41712</v>
      </c>
      <c r="D761" s="18">
        <v>6504.2</v>
      </c>
      <c r="E761" s="6">
        <f t="shared" si="12"/>
        <v>1.7080474711854297E-3</v>
      </c>
    </row>
    <row r="762" spans="3:5">
      <c r="C762" s="17">
        <v>41716</v>
      </c>
      <c r="D762" s="18">
        <v>6516.65</v>
      </c>
      <c r="E762" s="6">
        <f t="shared" si="12"/>
        <v>1.9123181350059718E-3</v>
      </c>
    </row>
    <row r="763" spans="3:5">
      <c r="C763" s="17">
        <v>41717</v>
      </c>
      <c r="D763" s="18">
        <v>6524.05</v>
      </c>
      <c r="E763" s="6">
        <f t="shared" si="12"/>
        <v>1.134908523971568E-3</v>
      </c>
    </row>
    <row r="764" spans="3:5">
      <c r="C764" s="17">
        <v>41718</v>
      </c>
      <c r="D764" s="18">
        <v>6483.1</v>
      </c>
      <c r="E764" s="6">
        <f t="shared" si="12"/>
        <v>-6.2965577077323765E-3</v>
      </c>
    </row>
    <row r="765" spans="3:5">
      <c r="C765" s="17">
        <v>41719</v>
      </c>
      <c r="D765" s="18">
        <v>6493.2</v>
      </c>
      <c r="E765" s="6">
        <f t="shared" si="12"/>
        <v>1.5566844230762049E-3</v>
      </c>
    </row>
    <row r="766" spans="3:5">
      <c r="C766" s="17">
        <v>41720</v>
      </c>
      <c r="D766" s="18">
        <v>6494.9</v>
      </c>
      <c r="E766" s="6">
        <f t="shared" si="12"/>
        <v>2.6177809066888315E-4</v>
      </c>
    </row>
    <row r="767" spans="3:5">
      <c r="C767" s="17">
        <v>41722</v>
      </c>
      <c r="D767" s="18">
        <v>6583.5</v>
      </c>
      <c r="E767" s="6">
        <f t="shared" si="12"/>
        <v>1.3549265269039641E-2</v>
      </c>
    </row>
    <row r="768" spans="3:5">
      <c r="C768" s="17">
        <v>41723</v>
      </c>
      <c r="D768" s="18">
        <v>6589.75</v>
      </c>
      <c r="E768" s="6">
        <f t="shared" si="12"/>
        <v>9.4889271348475338E-4</v>
      </c>
    </row>
    <row r="769" spans="3:5">
      <c r="C769" s="17">
        <v>41724</v>
      </c>
      <c r="D769" s="18">
        <v>6601.4</v>
      </c>
      <c r="E769" s="6">
        <f t="shared" si="12"/>
        <v>1.7663362222314941E-3</v>
      </c>
    </row>
    <row r="770" spans="3:5">
      <c r="C770" s="17">
        <v>41725</v>
      </c>
      <c r="D770" s="18">
        <v>6641.75</v>
      </c>
      <c r="E770" s="6">
        <f t="shared" si="12"/>
        <v>6.0937352309207299E-3</v>
      </c>
    </row>
    <row r="771" spans="3:5">
      <c r="C771" s="17">
        <v>41726</v>
      </c>
      <c r="D771" s="18">
        <v>6695.9</v>
      </c>
      <c r="E771" s="6">
        <f t="shared" si="12"/>
        <v>8.1199158056304201E-3</v>
      </c>
    </row>
    <row r="772" spans="3:5">
      <c r="C772" s="17">
        <v>41729</v>
      </c>
      <c r="D772" s="18">
        <v>6704.2</v>
      </c>
      <c r="E772" s="6">
        <f t="shared" si="12"/>
        <v>1.2387968838208155E-3</v>
      </c>
    </row>
    <row r="773" spans="3:5">
      <c r="C773" s="17">
        <v>41730</v>
      </c>
      <c r="D773" s="18">
        <v>6721.05</v>
      </c>
      <c r="E773" s="6">
        <f t="shared" si="12"/>
        <v>2.5101966589488197E-3</v>
      </c>
    </row>
    <row r="774" spans="3:5">
      <c r="C774" s="17">
        <v>41731</v>
      </c>
      <c r="D774" s="18">
        <v>6752.55</v>
      </c>
      <c r="E774" s="6">
        <f t="shared" si="12"/>
        <v>4.6758189928596651E-3</v>
      </c>
    </row>
    <row r="775" spans="3:5">
      <c r="C775" s="17">
        <v>41732</v>
      </c>
      <c r="D775" s="18">
        <v>6736.1</v>
      </c>
      <c r="E775" s="6">
        <f t="shared" si="12"/>
        <v>-2.4390888866266734E-3</v>
      </c>
    </row>
    <row r="776" spans="3:5">
      <c r="C776" s="17">
        <v>41733</v>
      </c>
      <c r="D776" s="18">
        <v>6694.35</v>
      </c>
      <c r="E776" s="6">
        <f t="shared" si="12"/>
        <v>-6.2172353843209741E-3</v>
      </c>
    </row>
    <row r="777" spans="3:5">
      <c r="C777" s="17">
        <v>41736</v>
      </c>
      <c r="D777" s="18">
        <v>6695.05</v>
      </c>
      <c r="E777" s="6">
        <f t="shared" si="12"/>
        <v>1.0456032393353425E-4</v>
      </c>
    </row>
    <row r="778" spans="3:5">
      <c r="C778" s="17">
        <v>41738</v>
      </c>
      <c r="D778" s="18">
        <v>6796.2</v>
      </c>
      <c r="E778" s="6">
        <f t="shared" ref="E778:E841" si="13">LN(D778/D777)</f>
        <v>1.4995185077441939E-2</v>
      </c>
    </row>
    <row r="779" spans="3:5">
      <c r="C779" s="17">
        <v>41739</v>
      </c>
      <c r="D779" s="18">
        <v>6796.4</v>
      </c>
      <c r="E779" s="6">
        <f t="shared" si="13"/>
        <v>2.9427776880780706E-5</v>
      </c>
    </row>
    <row r="780" spans="3:5">
      <c r="C780" s="17">
        <v>41740</v>
      </c>
      <c r="D780" s="18">
        <v>6776.3</v>
      </c>
      <c r="E780" s="6">
        <f t="shared" si="13"/>
        <v>-2.9618299518634648E-3</v>
      </c>
    </row>
    <row r="781" spans="3:5">
      <c r="C781" s="17">
        <v>41744</v>
      </c>
      <c r="D781" s="18">
        <v>6733.1</v>
      </c>
      <c r="E781" s="6">
        <f t="shared" si="13"/>
        <v>-6.395568604345289E-3</v>
      </c>
    </row>
    <row r="782" spans="3:5">
      <c r="C782" s="17">
        <v>41745</v>
      </c>
      <c r="D782" s="18">
        <v>6675.3</v>
      </c>
      <c r="E782" s="6">
        <f t="shared" si="13"/>
        <v>-8.6215145766629329E-3</v>
      </c>
    </row>
    <row r="783" spans="3:5">
      <c r="C783" s="17">
        <v>41746</v>
      </c>
      <c r="D783" s="18">
        <v>6779.4</v>
      </c>
      <c r="E783" s="6">
        <f t="shared" si="13"/>
        <v>1.5474455364523729E-2</v>
      </c>
    </row>
    <row r="784" spans="3:5">
      <c r="C784" s="17">
        <v>41750</v>
      </c>
      <c r="D784" s="18">
        <v>6817.65</v>
      </c>
      <c r="E784" s="6">
        <f t="shared" si="13"/>
        <v>5.6262352346631529E-3</v>
      </c>
    </row>
    <row r="785" spans="3:5">
      <c r="C785" s="17">
        <v>41751</v>
      </c>
      <c r="D785" s="18">
        <v>6815.35</v>
      </c>
      <c r="E785" s="6">
        <f t="shared" si="13"/>
        <v>-3.3741656595323609E-4</v>
      </c>
    </row>
    <row r="786" spans="3:5">
      <c r="C786" s="17">
        <v>41752</v>
      </c>
      <c r="D786" s="18">
        <v>6840.8</v>
      </c>
      <c r="E786" s="6">
        <f t="shared" si="13"/>
        <v>3.7272627297802005E-3</v>
      </c>
    </row>
    <row r="787" spans="3:5">
      <c r="C787" s="17">
        <v>41754</v>
      </c>
      <c r="D787" s="18">
        <v>6782.75</v>
      </c>
      <c r="E787" s="6">
        <f t="shared" si="13"/>
        <v>-8.5220594228986642E-3</v>
      </c>
    </row>
    <row r="788" spans="3:5">
      <c r="C788" s="17">
        <v>41757</v>
      </c>
      <c r="D788" s="18">
        <v>6761.25</v>
      </c>
      <c r="E788" s="6">
        <f t="shared" si="13"/>
        <v>-3.1748402332101942E-3</v>
      </c>
    </row>
    <row r="789" spans="3:5">
      <c r="C789" s="17">
        <v>41758</v>
      </c>
      <c r="D789" s="18">
        <v>6715.25</v>
      </c>
      <c r="E789" s="6">
        <f t="shared" si="13"/>
        <v>-6.8267248394148659E-3</v>
      </c>
    </row>
    <row r="790" spans="3:5">
      <c r="C790" s="17">
        <v>41759</v>
      </c>
      <c r="D790" s="18">
        <v>6696.4</v>
      </c>
      <c r="E790" s="6">
        <f t="shared" si="13"/>
        <v>-2.8109908045921687E-3</v>
      </c>
    </row>
    <row r="791" spans="3:5">
      <c r="C791" s="17">
        <v>41761</v>
      </c>
      <c r="D791" s="18">
        <v>6694.8</v>
      </c>
      <c r="E791" s="6">
        <f t="shared" si="13"/>
        <v>-2.3896290214661171E-4</v>
      </c>
    </row>
    <row r="792" spans="3:5">
      <c r="C792" s="17">
        <v>41764</v>
      </c>
      <c r="D792" s="18">
        <v>6699.35</v>
      </c>
      <c r="E792" s="6">
        <f t="shared" si="13"/>
        <v>6.794011079490664E-4</v>
      </c>
    </row>
    <row r="793" spans="3:5">
      <c r="C793" s="17">
        <v>41765</v>
      </c>
      <c r="D793" s="18">
        <v>6715.3</v>
      </c>
      <c r="E793" s="6">
        <f t="shared" si="13"/>
        <v>2.3779983102460538E-3</v>
      </c>
    </row>
    <row r="794" spans="3:5">
      <c r="C794" s="17">
        <v>41766</v>
      </c>
      <c r="D794" s="18">
        <v>6652.55</v>
      </c>
      <c r="E794" s="6">
        <f t="shared" si="13"/>
        <v>-9.3882652626393857E-3</v>
      </c>
    </row>
    <row r="795" spans="3:5">
      <c r="C795" s="17">
        <v>41767</v>
      </c>
      <c r="D795" s="18">
        <v>6659.85</v>
      </c>
      <c r="E795" s="6">
        <f t="shared" si="13"/>
        <v>1.0967219632376844E-3</v>
      </c>
    </row>
    <row r="796" spans="3:5">
      <c r="C796" s="17">
        <v>41768</v>
      </c>
      <c r="D796" s="18">
        <v>6858.8</v>
      </c>
      <c r="E796" s="6">
        <f t="shared" si="13"/>
        <v>2.943553754641982E-2</v>
      </c>
    </row>
    <row r="797" spans="3:5">
      <c r="C797" s="17">
        <v>41771</v>
      </c>
      <c r="D797" s="18">
        <v>7014.25</v>
      </c>
      <c r="E797" s="6">
        <f t="shared" si="13"/>
        <v>2.2411294759945421E-2</v>
      </c>
    </row>
    <row r="798" spans="3:5">
      <c r="C798" s="17">
        <v>41772</v>
      </c>
      <c r="D798" s="18">
        <v>7108.75</v>
      </c>
      <c r="E798" s="6">
        <f t="shared" si="13"/>
        <v>1.3382625556367727E-2</v>
      </c>
    </row>
    <row r="799" spans="3:5">
      <c r="C799" s="17">
        <v>41773</v>
      </c>
      <c r="D799" s="18">
        <v>7108.75</v>
      </c>
      <c r="E799" s="6">
        <f t="shared" si="13"/>
        <v>0</v>
      </c>
    </row>
    <row r="800" spans="3:5">
      <c r="C800" s="17">
        <v>41774</v>
      </c>
      <c r="D800" s="18">
        <v>7123.15</v>
      </c>
      <c r="E800" s="6">
        <f t="shared" si="13"/>
        <v>2.0236236783652277E-3</v>
      </c>
    </row>
    <row r="801" spans="3:5">
      <c r="C801" s="17">
        <v>41775</v>
      </c>
      <c r="D801" s="18">
        <v>7203</v>
      </c>
      <c r="E801" s="6">
        <f t="shared" si="13"/>
        <v>1.1147562589988237E-2</v>
      </c>
    </row>
    <row r="802" spans="3:5">
      <c r="C802" s="17">
        <v>41778</v>
      </c>
      <c r="D802" s="18">
        <v>7263.55</v>
      </c>
      <c r="E802" s="6">
        <f t="shared" si="13"/>
        <v>8.3710841336198018E-3</v>
      </c>
    </row>
    <row r="803" spans="3:5">
      <c r="C803" s="17">
        <v>41779</v>
      </c>
      <c r="D803" s="18">
        <v>7275.5</v>
      </c>
      <c r="E803" s="6">
        <f t="shared" si="13"/>
        <v>1.6438491773507152E-3</v>
      </c>
    </row>
    <row r="804" spans="3:5">
      <c r="C804" s="17">
        <v>41780</v>
      </c>
      <c r="D804" s="18">
        <v>7252.9</v>
      </c>
      <c r="E804" s="6">
        <f t="shared" si="13"/>
        <v>-3.1111503302860472E-3</v>
      </c>
    </row>
    <row r="805" spans="3:5">
      <c r="C805" s="17">
        <v>41781</v>
      </c>
      <c r="D805" s="18">
        <v>7276.4</v>
      </c>
      <c r="E805" s="6">
        <f t="shared" si="13"/>
        <v>3.2348455180137327E-3</v>
      </c>
    </row>
    <row r="806" spans="3:5">
      <c r="C806" s="17">
        <v>41782</v>
      </c>
      <c r="D806" s="18">
        <v>7367.1</v>
      </c>
      <c r="E806" s="6">
        <f t="shared" si="13"/>
        <v>1.2387907249049269E-2</v>
      </c>
    </row>
    <row r="807" spans="3:5">
      <c r="C807" s="17">
        <v>41785</v>
      </c>
      <c r="D807" s="18">
        <v>7359.05</v>
      </c>
      <c r="E807" s="6">
        <f t="shared" si="13"/>
        <v>-1.0932933321799185E-3</v>
      </c>
    </row>
    <row r="808" spans="3:5">
      <c r="C808" s="17">
        <v>41786</v>
      </c>
      <c r="D808" s="18">
        <v>7318</v>
      </c>
      <c r="E808" s="6">
        <f t="shared" si="13"/>
        <v>-5.5937817257782855E-3</v>
      </c>
    </row>
    <row r="809" spans="3:5">
      <c r="C809" s="17">
        <v>41787</v>
      </c>
      <c r="D809" s="18">
        <v>7329.65</v>
      </c>
      <c r="E809" s="6">
        <f t="shared" si="13"/>
        <v>1.5906991847185804E-3</v>
      </c>
    </row>
    <row r="810" spans="3:5">
      <c r="C810" s="17">
        <v>41788</v>
      </c>
      <c r="D810" s="18">
        <v>7235.65</v>
      </c>
      <c r="E810" s="6">
        <f t="shared" si="13"/>
        <v>-1.2907568683302844E-2</v>
      </c>
    </row>
    <row r="811" spans="3:5">
      <c r="C811" s="17">
        <v>41789</v>
      </c>
      <c r="D811" s="18">
        <v>7229.95</v>
      </c>
      <c r="E811" s="6">
        <f t="shared" si="13"/>
        <v>-7.88076580992883E-4</v>
      </c>
    </row>
    <row r="812" spans="3:5">
      <c r="C812" s="17">
        <v>41792</v>
      </c>
      <c r="D812" s="18">
        <v>7362.5</v>
      </c>
      <c r="E812" s="6">
        <f t="shared" si="13"/>
        <v>1.8167428460267053E-2</v>
      </c>
    </row>
    <row r="813" spans="3:5">
      <c r="C813" s="17">
        <v>41793</v>
      </c>
      <c r="D813" s="18">
        <v>7415.85</v>
      </c>
      <c r="E813" s="6">
        <f t="shared" si="13"/>
        <v>7.2200525440729553E-3</v>
      </c>
    </row>
    <row r="814" spans="3:5">
      <c r="C814" s="17">
        <v>41794</v>
      </c>
      <c r="D814" s="18">
        <v>7402.25</v>
      </c>
      <c r="E814" s="6">
        <f t="shared" si="13"/>
        <v>-1.8355934726662091E-3</v>
      </c>
    </row>
    <row r="815" spans="3:5">
      <c r="C815" s="17">
        <v>41795</v>
      </c>
      <c r="D815" s="18">
        <v>7474.1</v>
      </c>
      <c r="E815" s="6">
        <f t="shared" si="13"/>
        <v>9.6597026410227375E-3</v>
      </c>
    </row>
    <row r="816" spans="3:5">
      <c r="C816" s="17">
        <v>41796</v>
      </c>
      <c r="D816" s="18">
        <v>7583.4</v>
      </c>
      <c r="E816" s="6">
        <f t="shared" si="13"/>
        <v>1.4517937208863853E-2</v>
      </c>
    </row>
    <row r="817" spans="3:5">
      <c r="C817" s="17">
        <v>41799</v>
      </c>
      <c r="D817" s="18">
        <v>7654.6</v>
      </c>
      <c r="E817" s="6">
        <f t="shared" si="13"/>
        <v>9.3451264162594024E-3</v>
      </c>
    </row>
    <row r="818" spans="3:5">
      <c r="C818" s="17">
        <v>41800</v>
      </c>
      <c r="D818" s="18">
        <v>7656.4</v>
      </c>
      <c r="E818" s="6">
        <f t="shared" si="13"/>
        <v>2.3512507455971358E-4</v>
      </c>
    </row>
    <row r="819" spans="3:5">
      <c r="C819" s="17">
        <v>41801</v>
      </c>
      <c r="D819" s="18">
        <v>7626.85</v>
      </c>
      <c r="E819" s="6">
        <f t="shared" si="13"/>
        <v>-3.8669833737107378E-3</v>
      </c>
    </row>
    <row r="820" spans="3:5">
      <c r="C820" s="17">
        <v>41802</v>
      </c>
      <c r="D820" s="18">
        <v>7649.9</v>
      </c>
      <c r="E820" s="6">
        <f t="shared" si="13"/>
        <v>3.0176598414749147E-3</v>
      </c>
    </row>
    <row r="821" spans="3:5">
      <c r="C821" s="17">
        <v>41803</v>
      </c>
      <c r="D821" s="18">
        <v>7542.1</v>
      </c>
      <c r="E821" s="6">
        <f t="shared" si="13"/>
        <v>-1.4191918026845586E-2</v>
      </c>
    </row>
    <row r="822" spans="3:5">
      <c r="C822" s="17">
        <v>41806</v>
      </c>
      <c r="D822" s="18">
        <v>7533.55</v>
      </c>
      <c r="E822" s="6">
        <f t="shared" si="13"/>
        <v>-1.1342795722500843E-3</v>
      </c>
    </row>
    <row r="823" spans="3:5">
      <c r="C823" s="17">
        <v>41807</v>
      </c>
      <c r="D823" s="18">
        <v>7631.7</v>
      </c>
      <c r="E823" s="6">
        <f t="shared" si="13"/>
        <v>1.2944246938812196E-2</v>
      </c>
    </row>
    <row r="824" spans="3:5">
      <c r="C824" s="17">
        <v>41808</v>
      </c>
      <c r="D824" s="18">
        <v>7558.2</v>
      </c>
      <c r="E824" s="6">
        <f t="shared" si="13"/>
        <v>-9.6775585931229372E-3</v>
      </c>
    </row>
    <row r="825" spans="3:5">
      <c r="C825" s="17">
        <v>41809</v>
      </c>
      <c r="D825" s="18">
        <v>7540.7</v>
      </c>
      <c r="E825" s="6">
        <f t="shared" si="13"/>
        <v>-2.3180506972226831E-3</v>
      </c>
    </row>
    <row r="826" spans="3:5">
      <c r="C826" s="17">
        <v>41810</v>
      </c>
      <c r="D826" s="18">
        <v>7511.45</v>
      </c>
      <c r="E826" s="6">
        <f t="shared" si="13"/>
        <v>-3.8864928688601137E-3</v>
      </c>
    </row>
    <row r="827" spans="3:5">
      <c r="C827" s="17">
        <v>41813</v>
      </c>
      <c r="D827" s="18">
        <v>7493.35</v>
      </c>
      <c r="E827" s="6">
        <f t="shared" si="13"/>
        <v>-2.4125624838970362E-3</v>
      </c>
    </row>
    <row r="828" spans="3:5">
      <c r="C828" s="17">
        <v>41814</v>
      </c>
      <c r="D828" s="18">
        <v>7580.2</v>
      </c>
      <c r="E828" s="6">
        <f t="shared" si="13"/>
        <v>1.1523623976275392E-2</v>
      </c>
    </row>
    <row r="829" spans="3:5">
      <c r="C829" s="17">
        <v>41815</v>
      </c>
      <c r="D829" s="18">
        <v>7569.25</v>
      </c>
      <c r="E829" s="6">
        <f t="shared" si="13"/>
        <v>-1.4455972866207131E-3</v>
      </c>
    </row>
    <row r="830" spans="3:5">
      <c r="C830" s="17">
        <v>41816</v>
      </c>
      <c r="D830" s="18">
        <v>7493.2</v>
      </c>
      <c r="E830" s="6">
        <f t="shared" si="13"/>
        <v>-1.0098044639083419E-2</v>
      </c>
    </row>
    <row r="831" spans="3:5">
      <c r="C831" s="17">
        <v>41817</v>
      </c>
      <c r="D831" s="18">
        <v>7508.8</v>
      </c>
      <c r="E831" s="6">
        <f t="shared" si="13"/>
        <v>2.0797234532494843E-3</v>
      </c>
    </row>
    <row r="832" spans="3:5">
      <c r="C832" s="17">
        <v>41820</v>
      </c>
      <c r="D832" s="18">
        <v>7611.35</v>
      </c>
      <c r="E832" s="6">
        <f t="shared" si="13"/>
        <v>1.3564888242700746E-2</v>
      </c>
    </row>
    <row r="833" spans="3:5">
      <c r="C833" s="17">
        <v>41821</v>
      </c>
      <c r="D833" s="18">
        <v>7634.7</v>
      </c>
      <c r="E833" s="6">
        <f t="shared" si="13"/>
        <v>3.0630908670544912E-3</v>
      </c>
    </row>
    <row r="834" spans="3:5">
      <c r="C834" s="17">
        <v>41822</v>
      </c>
      <c r="D834" s="18">
        <v>7725.15</v>
      </c>
      <c r="E834" s="6">
        <f t="shared" si="13"/>
        <v>1.1777594903249066E-2</v>
      </c>
    </row>
    <row r="835" spans="3:5">
      <c r="C835" s="17">
        <v>41823</v>
      </c>
      <c r="D835" s="18">
        <v>7714.8</v>
      </c>
      <c r="E835" s="6">
        <f t="shared" si="13"/>
        <v>-1.3406781175162091E-3</v>
      </c>
    </row>
    <row r="836" spans="3:5">
      <c r="C836" s="17">
        <v>41824</v>
      </c>
      <c r="D836" s="18">
        <v>7751.6</v>
      </c>
      <c r="E836" s="6">
        <f t="shared" si="13"/>
        <v>4.758711716452999E-3</v>
      </c>
    </row>
    <row r="837" spans="3:5">
      <c r="C837" s="17">
        <v>41827</v>
      </c>
      <c r="D837" s="18">
        <v>7787.15</v>
      </c>
      <c r="E837" s="6">
        <f t="shared" si="13"/>
        <v>4.5756656133855962E-3</v>
      </c>
    </row>
    <row r="838" spans="3:5">
      <c r="C838" s="17">
        <v>41828</v>
      </c>
      <c r="D838" s="18">
        <v>7623.2</v>
      </c>
      <c r="E838" s="6">
        <f t="shared" si="13"/>
        <v>-2.1278710231501574E-2</v>
      </c>
    </row>
    <row r="839" spans="3:5">
      <c r="C839" s="17">
        <v>41829</v>
      </c>
      <c r="D839" s="18">
        <v>7585</v>
      </c>
      <c r="E839" s="6">
        <f t="shared" si="13"/>
        <v>-5.0236162513457748E-3</v>
      </c>
    </row>
    <row r="840" spans="3:5">
      <c r="C840" s="17">
        <v>41830</v>
      </c>
      <c r="D840" s="18">
        <v>7567.75</v>
      </c>
      <c r="E840" s="6">
        <f t="shared" si="13"/>
        <v>-2.2768154231857557E-3</v>
      </c>
    </row>
    <row r="841" spans="3:5">
      <c r="C841" s="17">
        <v>41831</v>
      </c>
      <c r="D841" s="18">
        <v>7459.6</v>
      </c>
      <c r="E841" s="6">
        <f t="shared" si="13"/>
        <v>-1.4394003902155504E-2</v>
      </c>
    </row>
    <row r="842" spans="3:5">
      <c r="C842" s="17">
        <v>41834</v>
      </c>
      <c r="D842" s="18">
        <v>7454.15</v>
      </c>
      <c r="E842" s="6">
        <f t="shared" ref="E842:E905" si="14">LN(D842/D841)</f>
        <v>-7.3086919689589042E-4</v>
      </c>
    </row>
    <row r="843" spans="3:5">
      <c r="C843" s="17">
        <v>41835</v>
      </c>
      <c r="D843" s="18">
        <v>7526.65</v>
      </c>
      <c r="E843" s="6">
        <f t="shared" si="14"/>
        <v>9.6791314237148277E-3</v>
      </c>
    </row>
    <row r="844" spans="3:5">
      <c r="C844" s="17">
        <v>41836</v>
      </c>
      <c r="D844" s="18">
        <v>7624.4</v>
      </c>
      <c r="E844" s="6">
        <f t="shared" si="14"/>
        <v>1.2903575170807509E-2</v>
      </c>
    </row>
    <row r="845" spans="3:5">
      <c r="C845" s="17">
        <v>41837</v>
      </c>
      <c r="D845" s="18">
        <v>7640.45</v>
      </c>
      <c r="E845" s="6">
        <f t="shared" si="14"/>
        <v>2.1028710946408759E-3</v>
      </c>
    </row>
    <row r="846" spans="3:5">
      <c r="C846" s="17">
        <v>41838</v>
      </c>
      <c r="D846" s="18">
        <v>7663.9</v>
      </c>
      <c r="E846" s="6">
        <f t="shared" si="14"/>
        <v>3.0644905993101801E-3</v>
      </c>
    </row>
    <row r="847" spans="3:5">
      <c r="C847" s="17">
        <v>41841</v>
      </c>
      <c r="D847" s="18">
        <v>7684.2</v>
      </c>
      <c r="E847" s="6">
        <f t="shared" si="14"/>
        <v>2.6452801112121439E-3</v>
      </c>
    </row>
    <row r="848" spans="3:5">
      <c r="C848" s="17">
        <v>41842</v>
      </c>
      <c r="D848" s="18">
        <v>7767.85</v>
      </c>
      <c r="E848" s="6">
        <f t="shared" si="14"/>
        <v>1.0827148134938352E-2</v>
      </c>
    </row>
    <row r="849" spans="3:5">
      <c r="C849" s="17">
        <v>41843</v>
      </c>
      <c r="D849" s="18">
        <v>7795.75</v>
      </c>
      <c r="E849" s="6">
        <f t="shared" si="14"/>
        <v>3.5852925912121456E-3</v>
      </c>
    </row>
    <row r="850" spans="3:5">
      <c r="C850" s="17">
        <v>41844</v>
      </c>
      <c r="D850" s="18">
        <v>7830.6</v>
      </c>
      <c r="E850" s="6">
        <f t="shared" si="14"/>
        <v>4.460422015305646E-3</v>
      </c>
    </row>
    <row r="851" spans="3:5">
      <c r="C851" s="17">
        <v>41845</v>
      </c>
      <c r="D851" s="18">
        <v>7790.45</v>
      </c>
      <c r="E851" s="6">
        <f t="shared" si="14"/>
        <v>-5.1405108380180829E-3</v>
      </c>
    </row>
    <row r="852" spans="3:5">
      <c r="C852" s="17">
        <v>41848</v>
      </c>
      <c r="D852" s="18">
        <v>7748.7</v>
      </c>
      <c r="E852" s="6">
        <f t="shared" si="14"/>
        <v>-5.3735372218621331E-3</v>
      </c>
    </row>
    <row r="853" spans="3:5">
      <c r="C853" s="17">
        <v>41850</v>
      </c>
      <c r="D853" s="18">
        <v>7791.4</v>
      </c>
      <c r="E853" s="6">
        <f t="shared" si="14"/>
        <v>5.4954739625157484E-3</v>
      </c>
    </row>
    <row r="854" spans="3:5">
      <c r="C854" s="17">
        <v>41851</v>
      </c>
      <c r="D854" s="18">
        <v>7721.3</v>
      </c>
      <c r="E854" s="6">
        <f t="shared" si="14"/>
        <v>-9.0378176796087218E-3</v>
      </c>
    </row>
    <row r="855" spans="3:5">
      <c r="C855" s="17">
        <v>41852</v>
      </c>
      <c r="D855" s="18">
        <v>7602.6</v>
      </c>
      <c r="E855" s="6">
        <f t="shared" si="14"/>
        <v>-1.5492449591646213E-2</v>
      </c>
    </row>
    <row r="856" spans="3:5">
      <c r="C856" s="17">
        <v>41855</v>
      </c>
      <c r="D856" s="18">
        <v>7683.65</v>
      </c>
      <c r="E856" s="6">
        <f t="shared" si="14"/>
        <v>1.0604400625005004E-2</v>
      </c>
    </row>
    <row r="857" spans="3:5">
      <c r="C857" s="17">
        <v>41856</v>
      </c>
      <c r="D857" s="18">
        <v>7746.55</v>
      </c>
      <c r="E857" s="6">
        <f t="shared" si="14"/>
        <v>8.1528882854447378E-3</v>
      </c>
    </row>
    <row r="858" spans="3:5">
      <c r="C858" s="17">
        <v>41857</v>
      </c>
      <c r="D858" s="18">
        <v>7672.05</v>
      </c>
      <c r="E858" s="6">
        <f t="shared" si="14"/>
        <v>-9.6637281959078402E-3</v>
      </c>
    </row>
    <row r="859" spans="3:5">
      <c r="C859" s="17">
        <v>41858</v>
      </c>
      <c r="D859" s="18">
        <v>7649.25</v>
      </c>
      <c r="E859" s="6">
        <f t="shared" si="14"/>
        <v>-2.9762509487224241E-3</v>
      </c>
    </row>
    <row r="860" spans="3:5">
      <c r="C860" s="17">
        <v>41859</v>
      </c>
      <c r="D860" s="18">
        <v>7568.55</v>
      </c>
      <c r="E860" s="6">
        <f t="shared" si="14"/>
        <v>-1.0606100289075998E-2</v>
      </c>
    </row>
    <row r="861" spans="3:5">
      <c r="C861" s="17">
        <v>41862</v>
      </c>
      <c r="D861" s="18">
        <v>7625.95</v>
      </c>
      <c r="E861" s="6">
        <f t="shared" si="14"/>
        <v>7.5554013691755701E-3</v>
      </c>
    </row>
    <row r="862" spans="3:5">
      <c r="C862" s="17">
        <v>41863</v>
      </c>
      <c r="D862" s="18">
        <v>7727.05</v>
      </c>
      <c r="E862" s="6">
        <f t="shared" si="14"/>
        <v>1.3170254850428461E-2</v>
      </c>
    </row>
    <row r="863" spans="3:5">
      <c r="C863" s="17">
        <v>41864</v>
      </c>
      <c r="D863" s="18">
        <v>7739.55</v>
      </c>
      <c r="E863" s="6">
        <f t="shared" si="14"/>
        <v>1.6163866294555754E-3</v>
      </c>
    </row>
    <row r="864" spans="3:5">
      <c r="C864" s="17">
        <v>41865</v>
      </c>
      <c r="D864" s="18">
        <v>7791.7</v>
      </c>
      <c r="E864" s="6">
        <f t="shared" si="14"/>
        <v>6.7155181957726136E-3</v>
      </c>
    </row>
    <row r="865" spans="3:5">
      <c r="C865" s="17">
        <v>41869</v>
      </c>
      <c r="D865" s="18">
        <v>7874.25</v>
      </c>
      <c r="E865" s="6">
        <f t="shared" si="14"/>
        <v>1.0538877508667058E-2</v>
      </c>
    </row>
    <row r="866" spans="3:5">
      <c r="C866" s="17">
        <v>41870</v>
      </c>
      <c r="D866" s="18">
        <v>7897.5</v>
      </c>
      <c r="E866" s="6">
        <f t="shared" si="14"/>
        <v>2.9483116130798108E-3</v>
      </c>
    </row>
    <row r="867" spans="3:5">
      <c r="C867" s="17">
        <v>41871</v>
      </c>
      <c r="D867" s="18">
        <v>7875.3</v>
      </c>
      <c r="E867" s="6">
        <f t="shared" si="14"/>
        <v>-2.814974469916306E-3</v>
      </c>
    </row>
    <row r="868" spans="3:5">
      <c r="C868" s="17">
        <v>41872</v>
      </c>
      <c r="D868" s="18">
        <v>7891.1</v>
      </c>
      <c r="E868" s="6">
        <f t="shared" si="14"/>
        <v>2.004262899475061E-3</v>
      </c>
    </row>
    <row r="869" spans="3:5">
      <c r="C869" s="17">
        <v>41873</v>
      </c>
      <c r="D869" s="18">
        <v>7913.2</v>
      </c>
      <c r="E869" s="6">
        <f t="shared" si="14"/>
        <v>2.7967090481380323E-3</v>
      </c>
    </row>
    <row r="870" spans="3:5">
      <c r="C870" s="17">
        <v>41876</v>
      </c>
      <c r="D870" s="18">
        <v>7906.3</v>
      </c>
      <c r="E870" s="6">
        <f t="shared" si="14"/>
        <v>-8.7234115333134036E-4</v>
      </c>
    </row>
    <row r="871" spans="3:5">
      <c r="C871" s="17">
        <v>41877</v>
      </c>
      <c r="D871" s="18">
        <v>7904.75</v>
      </c>
      <c r="E871" s="6">
        <f t="shared" si="14"/>
        <v>-1.9606541057870611E-4</v>
      </c>
    </row>
    <row r="872" spans="3:5">
      <c r="C872" s="17">
        <v>41878</v>
      </c>
      <c r="D872" s="18">
        <v>7936.05</v>
      </c>
      <c r="E872" s="6">
        <f t="shared" si="14"/>
        <v>3.9518257580602413E-3</v>
      </c>
    </row>
    <row r="873" spans="3:5">
      <c r="C873" s="17">
        <v>41879</v>
      </c>
      <c r="D873" s="18">
        <v>7954.35</v>
      </c>
      <c r="E873" s="6">
        <f t="shared" si="14"/>
        <v>2.30327846879431E-3</v>
      </c>
    </row>
    <row r="874" spans="3:5">
      <c r="C874" s="17">
        <v>41883</v>
      </c>
      <c r="D874" s="18">
        <v>8027.7</v>
      </c>
      <c r="E874" s="6">
        <f t="shared" si="14"/>
        <v>9.1791121933282784E-3</v>
      </c>
    </row>
    <row r="875" spans="3:5">
      <c r="C875" s="17">
        <v>41884</v>
      </c>
      <c r="D875" s="18">
        <v>8083.05</v>
      </c>
      <c r="E875" s="6">
        <f t="shared" si="14"/>
        <v>6.8712155265982901E-3</v>
      </c>
    </row>
    <row r="876" spans="3:5">
      <c r="C876" s="17">
        <v>41885</v>
      </c>
      <c r="D876" s="18">
        <v>8114.6</v>
      </c>
      <c r="E876" s="6">
        <f t="shared" si="14"/>
        <v>3.8956317614078982E-3</v>
      </c>
    </row>
    <row r="877" spans="3:5">
      <c r="C877" s="17">
        <v>41886</v>
      </c>
      <c r="D877" s="18">
        <v>8095.95</v>
      </c>
      <c r="E877" s="6">
        <f t="shared" si="14"/>
        <v>-2.3009716793679943E-3</v>
      </c>
    </row>
    <row r="878" spans="3:5">
      <c r="C878" s="17">
        <v>41887</v>
      </c>
      <c r="D878" s="18">
        <v>8086.85</v>
      </c>
      <c r="E878" s="6">
        <f t="shared" si="14"/>
        <v>-1.1246509824220565E-3</v>
      </c>
    </row>
    <row r="879" spans="3:5">
      <c r="C879" s="17">
        <v>41890</v>
      </c>
      <c r="D879" s="18">
        <v>8173.9</v>
      </c>
      <c r="E879" s="6">
        <f t="shared" si="14"/>
        <v>1.0706865500556604E-2</v>
      </c>
    </row>
    <row r="880" spans="3:5">
      <c r="C880" s="17">
        <v>41891</v>
      </c>
      <c r="D880" s="18">
        <v>8152.95</v>
      </c>
      <c r="E880" s="6">
        <f t="shared" si="14"/>
        <v>-2.5663262047620214E-3</v>
      </c>
    </row>
    <row r="881" spans="3:5">
      <c r="C881" s="17">
        <v>41892</v>
      </c>
      <c r="D881" s="18">
        <v>8094.1</v>
      </c>
      <c r="E881" s="6">
        <f t="shared" si="14"/>
        <v>-7.2444237419909642E-3</v>
      </c>
    </row>
    <row r="882" spans="3:5">
      <c r="C882" s="17">
        <v>41893</v>
      </c>
      <c r="D882" s="18">
        <v>8085.7</v>
      </c>
      <c r="E882" s="6">
        <f t="shared" si="14"/>
        <v>-1.038331840281539E-3</v>
      </c>
    </row>
    <row r="883" spans="3:5">
      <c r="C883" s="17">
        <v>41894</v>
      </c>
      <c r="D883" s="18">
        <v>8105.5</v>
      </c>
      <c r="E883" s="6">
        <f t="shared" si="14"/>
        <v>2.4457742316799933E-3</v>
      </c>
    </row>
    <row r="884" spans="3:5">
      <c r="C884" s="17">
        <v>41897</v>
      </c>
      <c r="D884" s="18">
        <v>8042</v>
      </c>
      <c r="E884" s="6">
        <f t="shared" si="14"/>
        <v>-7.8650351244085905E-3</v>
      </c>
    </row>
    <row r="885" spans="3:5">
      <c r="C885" s="17">
        <v>41898</v>
      </c>
      <c r="D885" s="18">
        <v>7932.9</v>
      </c>
      <c r="E885" s="6">
        <f t="shared" si="14"/>
        <v>-1.3659139806330059E-2</v>
      </c>
    </row>
    <row r="886" spans="3:5">
      <c r="C886" s="17">
        <v>41899</v>
      </c>
      <c r="D886" s="18">
        <v>7975.5</v>
      </c>
      <c r="E886" s="6">
        <f t="shared" si="14"/>
        <v>5.3556739616134642E-3</v>
      </c>
    </row>
    <row r="887" spans="3:5">
      <c r="C887" s="17">
        <v>41900</v>
      </c>
      <c r="D887" s="18">
        <v>8114.75</v>
      </c>
      <c r="E887" s="6">
        <f t="shared" si="14"/>
        <v>1.730905071438062E-2</v>
      </c>
    </row>
    <row r="888" spans="3:5">
      <c r="C888" s="17">
        <v>41901</v>
      </c>
      <c r="D888" s="18">
        <v>8121.45</v>
      </c>
      <c r="E888" s="6">
        <f t="shared" si="14"/>
        <v>8.2531631543180208E-4</v>
      </c>
    </row>
    <row r="889" spans="3:5">
      <c r="C889" s="17">
        <v>41904</v>
      </c>
      <c r="D889" s="18">
        <v>8146.3</v>
      </c>
      <c r="E889" s="6">
        <f t="shared" si="14"/>
        <v>3.0551267789018142E-3</v>
      </c>
    </row>
    <row r="890" spans="3:5">
      <c r="C890" s="17">
        <v>41905</v>
      </c>
      <c r="D890" s="18">
        <v>8017.55</v>
      </c>
      <c r="E890" s="6">
        <f t="shared" si="14"/>
        <v>-1.5930947515386325E-2</v>
      </c>
    </row>
    <row r="891" spans="3:5">
      <c r="C891" s="17">
        <v>41906</v>
      </c>
      <c r="D891" s="18">
        <v>8002.4</v>
      </c>
      <c r="E891" s="6">
        <f t="shared" si="14"/>
        <v>-1.8913922348600097E-3</v>
      </c>
    </row>
    <row r="892" spans="3:5">
      <c r="C892" s="17">
        <v>41907</v>
      </c>
      <c r="D892" s="18">
        <v>7911.85</v>
      </c>
      <c r="E892" s="6">
        <f t="shared" si="14"/>
        <v>-1.1379861092122126E-2</v>
      </c>
    </row>
    <row r="893" spans="3:5">
      <c r="C893" s="17">
        <v>41908</v>
      </c>
      <c r="D893" s="18">
        <v>7968.85</v>
      </c>
      <c r="E893" s="6">
        <f t="shared" si="14"/>
        <v>7.1785557028574984E-3</v>
      </c>
    </row>
    <row r="894" spans="3:5">
      <c r="C894" s="17">
        <v>41911</v>
      </c>
      <c r="D894" s="18">
        <v>7958.9</v>
      </c>
      <c r="E894" s="6">
        <f t="shared" si="14"/>
        <v>-1.2493919473012323E-3</v>
      </c>
    </row>
    <row r="895" spans="3:5">
      <c r="C895" s="17">
        <v>41912</v>
      </c>
      <c r="D895" s="18">
        <v>7964.8</v>
      </c>
      <c r="E895" s="6">
        <f t="shared" si="14"/>
        <v>7.4103383886795773E-4</v>
      </c>
    </row>
    <row r="896" spans="3:5">
      <c r="C896" s="17">
        <v>41913</v>
      </c>
      <c r="D896" s="18">
        <v>7945.55</v>
      </c>
      <c r="E896" s="6">
        <f t="shared" si="14"/>
        <v>-2.4198096702036992E-3</v>
      </c>
    </row>
    <row r="897" spans="3:5">
      <c r="C897" s="17">
        <v>41919</v>
      </c>
      <c r="D897" s="18">
        <v>7852.4</v>
      </c>
      <c r="E897" s="6">
        <f t="shared" si="14"/>
        <v>-1.1792805969190851E-2</v>
      </c>
    </row>
    <row r="898" spans="3:5">
      <c r="C898" s="17">
        <v>41920</v>
      </c>
      <c r="D898" s="18">
        <v>7842.7</v>
      </c>
      <c r="E898" s="6">
        <f t="shared" si="14"/>
        <v>-1.236054722173975E-3</v>
      </c>
    </row>
    <row r="899" spans="3:5">
      <c r="C899" s="17">
        <v>41921</v>
      </c>
      <c r="D899" s="18">
        <v>7960.55</v>
      </c>
      <c r="E899" s="6">
        <f t="shared" si="14"/>
        <v>1.4914930117128789E-2</v>
      </c>
    </row>
    <row r="900" spans="3:5">
      <c r="C900" s="17">
        <v>41922</v>
      </c>
      <c r="D900" s="18">
        <v>7859.95</v>
      </c>
      <c r="E900" s="6">
        <f t="shared" si="14"/>
        <v>-1.2717847848969429E-2</v>
      </c>
    </row>
    <row r="901" spans="3:5">
      <c r="C901" s="17">
        <v>41925</v>
      </c>
      <c r="D901" s="18">
        <v>7884.25</v>
      </c>
      <c r="E901" s="6">
        <f t="shared" si="14"/>
        <v>3.086853481986172E-3</v>
      </c>
    </row>
    <row r="902" spans="3:5">
      <c r="C902" s="17">
        <v>41926</v>
      </c>
      <c r="D902" s="18">
        <v>7864</v>
      </c>
      <c r="E902" s="6">
        <f t="shared" si="14"/>
        <v>-2.5717157348472356E-3</v>
      </c>
    </row>
    <row r="903" spans="3:5">
      <c r="C903" s="17">
        <v>41928</v>
      </c>
      <c r="D903" s="18">
        <v>7748.2</v>
      </c>
      <c r="E903" s="6">
        <f t="shared" si="14"/>
        <v>-1.4834824520207252E-2</v>
      </c>
    </row>
    <row r="904" spans="3:5">
      <c r="C904" s="17">
        <v>41929</v>
      </c>
      <c r="D904" s="18">
        <v>7779.7</v>
      </c>
      <c r="E904" s="6">
        <f t="shared" si="14"/>
        <v>4.0572187108590951E-3</v>
      </c>
    </row>
    <row r="905" spans="3:5">
      <c r="C905" s="17">
        <v>41932</v>
      </c>
      <c r="D905" s="18">
        <v>7879.4</v>
      </c>
      <c r="E905" s="6">
        <f t="shared" si="14"/>
        <v>1.2733981803331414E-2</v>
      </c>
    </row>
    <row r="906" spans="3:5">
      <c r="C906" s="17">
        <v>41933</v>
      </c>
      <c r="D906" s="18">
        <v>7927.75</v>
      </c>
      <c r="E906" s="6">
        <f t="shared" ref="E906:E969" si="15">LN(D906/D905)</f>
        <v>6.1175038873991505E-3</v>
      </c>
    </row>
    <row r="907" spans="3:5">
      <c r="C907" s="17">
        <v>41934</v>
      </c>
      <c r="D907" s="18">
        <v>7995.9</v>
      </c>
      <c r="E907" s="6">
        <f t="shared" si="15"/>
        <v>8.5596475805752754E-3</v>
      </c>
    </row>
    <row r="908" spans="3:5">
      <c r="C908" s="17">
        <v>41935</v>
      </c>
      <c r="D908" s="18">
        <v>8014.55</v>
      </c>
      <c r="E908" s="6">
        <f t="shared" si="15"/>
        <v>2.3297294498851014E-3</v>
      </c>
    </row>
    <row r="909" spans="3:5">
      <c r="C909" s="17">
        <v>41939</v>
      </c>
      <c r="D909" s="18">
        <v>7991.7</v>
      </c>
      <c r="E909" s="6">
        <f t="shared" si="15"/>
        <v>-2.8551366525443466E-3</v>
      </c>
    </row>
    <row r="910" spans="3:5">
      <c r="C910" s="17">
        <v>41940</v>
      </c>
      <c r="D910" s="18">
        <v>8027.6</v>
      </c>
      <c r="E910" s="6">
        <f t="shared" si="15"/>
        <v>4.4821009782273239E-3</v>
      </c>
    </row>
    <row r="911" spans="3:5">
      <c r="C911" s="17">
        <v>41941</v>
      </c>
      <c r="D911" s="18">
        <v>8090.45</v>
      </c>
      <c r="E911" s="6">
        <f t="shared" si="15"/>
        <v>7.7987496684804643E-3</v>
      </c>
    </row>
    <row r="912" spans="3:5">
      <c r="C912" s="17">
        <v>41942</v>
      </c>
      <c r="D912" s="18">
        <v>8169.2</v>
      </c>
      <c r="E912" s="6">
        <f t="shared" si="15"/>
        <v>9.6866311099942405E-3</v>
      </c>
    </row>
    <row r="913" spans="3:5">
      <c r="C913" s="17">
        <v>41943</v>
      </c>
      <c r="D913" s="18">
        <v>8322.2000000000007</v>
      </c>
      <c r="E913" s="6">
        <f t="shared" si="15"/>
        <v>1.8555658095554397E-2</v>
      </c>
    </row>
    <row r="914" spans="3:5">
      <c r="C914" s="17">
        <v>41946</v>
      </c>
      <c r="D914" s="18">
        <v>8324.15</v>
      </c>
      <c r="E914" s="6">
        <f t="shared" si="15"/>
        <v>2.342855952107104E-4</v>
      </c>
    </row>
    <row r="915" spans="3:5">
      <c r="C915" s="17">
        <v>41948</v>
      </c>
      <c r="D915" s="18">
        <v>8338.2999999999993</v>
      </c>
      <c r="E915" s="6">
        <f t="shared" si="15"/>
        <v>1.6984301109980806E-3</v>
      </c>
    </row>
    <row r="916" spans="3:5">
      <c r="C916" s="17">
        <v>41950</v>
      </c>
      <c r="D916" s="18">
        <v>8337</v>
      </c>
      <c r="E916" s="6">
        <f t="shared" si="15"/>
        <v>-1.5591923415268414E-4</v>
      </c>
    </row>
    <row r="917" spans="3:5">
      <c r="C917" s="17">
        <v>41953</v>
      </c>
      <c r="D917" s="18">
        <v>8344.25</v>
      </c>
      <c r="E917" s="6">
        <f t="shared" si="15"/>
        <v>8.6923947024296528E-4</v>
      </c>
    </row>
    <row r="918" spans="3:5">
      <c r="C918" s="17">
        <v>41954</v>
      </c>
      <c r="D918" s="18">
        <v>8362.65</v>
      </c>
      <c r="E918" s="6">
        <f t="shared" si="15"/>
        <v>2.2026836144884545E-3</v>
      </c>
    </row>
    <row r="919" spans="3:5">
      <c r="C919" s="17">
        <v>41955</v>
      </c>
      <c r="D919" s="18">
        <v>8383.2999999999993</v>
      </c>
      <c r="E919" s="6">
        <f t="shared" si="15"/>
        <v>2.466269213384744E-3</v>
      </c>
    </row>
    <row r="920" spans="3:5">
      <c r="C920" s="17">
        <v>41956</v>
      </c>
      <c r="D920" s="18">
        <v>8357.85</v>
      </c>
      <c r="E920" s="6">
        <f t="shared" si="15"/>
        <v>-3.0404147391592455E-3</v>
      </c>
    </row>
    <row r="921" spans="3:5">
      <c r="C921" s="17">
        <v>41957</v>
      </c>
      <c r="D921" s="18">
        <v>8389.9</v>
      </c>
      <c r="E921" s="6">
        <f t="shared" si="15"/>
        <v>3.827384469517981E-3</v>
      </c>
    </row>
    <row r="922" spans="3:5">
      <c r="C922" s="17">
        <v>41960</v>
      </c>
      <c r="D922" s="18">
        <v>8430.75</v>
      </c>
      <c r="E922" s="6">
        <f t="shared" si="15"/>
        <v>4.8571345709278362E-3</v>
      </c>
    </row>
    <row r="923" spans="3:5">
      <c r="C923" s="17">
        <v>41961</v>
      </c>
      <c r="D923" s="18">
        <v>8425.9</v>
      </c>
      <c r="E923" s="6">
        <f t="shared" si="15"/>
        <v>-5.7544056901379992E-4</v>
      </c>
    </row>
    <row r="924" spans="3:5">
      <c r="C924" s="17">
        <v>41962</v>
      </c>
      <c r="D924" s="18">
        <v>8382.2999999999993</v>
      </c>
      <c r="E924" s="6">
        <f t="shared" si="15"/>
        <v>-5.1879556157946064E-3</v>
      </c>
    </row>
    <row r="925" spans="3:5">
      <c r="C925" s="17">
        <v>41963</v>
      </c>
      <c r="D925" s="18">
        <v>8401.9</v>
      </c>
      <c r="E925" s="6">
        <f t="shared" si="15"/>
        <v>2.3355309051787624E-3</v>
      </c>
    </row>
    <row r="926" spans="3:5">
      <c r="C926" s="17">
        <v>41964</v>
      </c>
      <c r="D926" s="18">
        <v>8477.35</v>
      </c>
      <c r="E926" s="6">
        <f t="shared" si="15"/>
        <v>8.9400302172624388E-3</v>
      </c>
    </row>
    <row r="927" spans="3:5">
      <c r="C927" s="17">
        <v>41967</v>
      </c>
      <c r="D927" s="18">
        <v>8530.15</v>
      </c>
      <c r="E927" s="6">
        <f t="shared" si="15"/>
        <v>6.2090453775999529E-3</v>
      </c>
    </row>
    <row r="928" spans="3:5">
      <c r="C928" s="17">
        <v>41968</v>
      </c>
      <c r="D928" s="18">
        <v>8463.1</v>
      </c>
      <c r="E928" s="6">
        <f t="shared" si="15"/>
        <v>-7.8914095841045653E-3</v>
      </c>
    </row>
    <row r="929" spans="3:5">
      <c r="C929" s="17">
        <v>41969</v>
      </c>
      <c r="D929" s="18">
        <v>8475.75</v>
      </c>
      <c r="E929" s="6">
        <f t="shared" si="15"/>
        <v>1.4936081672254514E-3</v>
      </c>
    </row>
    <row r="930" spans="3:5">
      <c r="C930" s="17">
        <v>41970</v>
      </c>
      <c r="D930" s="18">
        <v>8494.2000000000007</v>
      </c>
      <c r="E930" s="6">
        <f t="shared" si="15"/>
        <v>2.1744327201368174E-3</v>
      </c>
    </row>
    <row r="931" spans="3:5">
      <c r="C931" s="17">
        <v>41971</v>
      </c>
      <c r="D931" s="18">
        <v>8588.25</v>
      </c>
      <c r="E931" s="6">
        <f t="shared" si="15"/>
        <v>1.1011412333051798E-2</v>
      </c>
    </row>
    <row r="932" spans="3:5">
      <c r="C932" s="17">
        <v>41974</v>
      </c>
      <c r="D932" s="18">
        <v>8555.9</v>
      </c>
      <c r="E932" s="6">
        <f t="shared" si="15"/>
        <v>-3.7738865320988539E-3</v>
      </c>
    </row>
    <row r="933" spans="3:5">
      <c r="C933" s="17">
        <v>41975</v>
      </c>
      <c r="D933" s="18">
        <v>8524.7000000000007</v>
      </c>
      <c r="E933" s="6">
        <f t="shared" si="15"/>
        <v>-3.6532715127820387E-3</v>
      </c>
    </row>
    <row r="934" spans="3:5">
      <c r="C934" s="17">
        <v>41976</v>
      </c>
      <c r="D934" s="18">
        <v>8537.65</v>
      </c>
      <c r="E934" s="6">
        <f t="shared" si="15"/>
        <v>1.5179623541452013E-3</v>
      </c>
    </row>
    <row r="935" spans="3:5">
      <c r="C935" s="17">
        <v>41977</v>
      </c>
      <c r="D935" s="18">
        <v>8564.4</v>
      </c>
      <c r="E935" s="6">
        <f t="shared" si="15"/>
        <v>3.1282824941991166E-3</v>
      </c>
    </row>
    <row r="936" spans="3:5">
      <c r="C936" s="17">
        <v>41978</v>
      </c>
      <c r="D936" s="18">
        <v>8538.2999999999993</v>
      </c>
      <c r="E936" s="6">
        <f t="shared" si="15"/>
        <v>-3.0521520299715325E-3</v>
      </c>
    </row>
    <row r="937" spans="3:5">
      <c r="C937" s="17">
        <v>41981</v>
      </c>
      <c r="D937" s="18">
        <v>8438.25</v>
      </c>
      <c r="E937" s="6">
        <f t="shared" si="15"/>
        <v>-1.1786983615759453E-2</v>
      </c>
    </row>
    <row r="938" spans="3:5">
      <c r="C938" s="17">
        <v>41982</v>
      </c>
      <c r="D938" s="18">
        <v>8340.7000000000007</v>
      </c>
      <c r="E938" s="6">
        <f t="shared" si="15"/>
        <v>-1.1627795434946306E-2</v>
      </c>
    </row>
    <row r="939" spans="3:5">
      <c r="C939" s="17">
        <v>41983</v>
      </c>
      <c r="D939" s="18">
        <v>8355.65</v>
      </c>
      <c r="E939" s="6">
        <f t="shared" si="15"/>
        <v>1.7908110449759277E-3</v>
      </c>
    </row>
    <row r="940" spans="3:5">
      <c r="C940" s="17">
        <v>41984</v>
      </c>
      <c r="D940" s="18">
        <v>8292.9</v>
      </c>
      <c r="E940" s="6">
        <f t="shared" si="15"/>
        <v>-7.5382297132938047E-3</v>
      </c>
    </row>
    <row r="941" spans="3:5">
      <c r="C941" s="17">
        <v>41985</v>
      </c>
      <c r="D941" s="18">
        <v>8224.1</v>
      </c>
      <c r="E941" s="6">
        <f t="shared" si="15"/>
        <v>-8.3308588619329278E-3</v>
      </c>
    </row>
    <row r="942" spans="3:5">
      <c r="C942" s="17">
        <v>41988</v>
      </c>
      <c r="D942" s="18">
        <v>8219.6</v>
      </c>
      <c r="E942" s="6">
        <f t="shared" si="15"/>
        <v>-5.4732208837855647E-4</v>
      </c>
    </row>
    <row r="943" spans="3:5">
      <c r="C943" s="17">
        <v>41989</v>
      </c>
      <c r="D943" s="18">
        <v>8067.6</v>
      </c>
      <c r="E943" s="6">
        <f t="shared" si="15"/>
        <v>-1.8665505802723793E-2</v>
      </c>
    </row>
    <row r="944" spans="3:5">
      <c r="C944" s="17">
        <v>41990</v>
      </c>
      <c r="D944" s="18">
        <v>8029.8</v>
      </c>
      <c r="E944" s="6">
        <f t="shared" si="15"/>
        <v>-4.696419232607601E-3</v>
      </c>
    </row>
    <row r="945" spans="3:5">
      <c r="C945" s="17">
        <v>41991</v>
      </c>
      <c r="D945" s="18">
        <v>8159.3</v>
      </c>
      <c r="E945" s="6">
        <f t="shared" si="15"/>
        <v>1.59987599343588E-2</v>
      </c>
    </row>
    <row r="946" spans="3:5">
      <c r="C946" s="17">
        <v>41992</v>
      </c>
      <c r="D946" s="18">
        <v>8225.2000000000007</v>
      </c>
      <c r="E946" s="6">
        <f t="shared" si="15"/>
        <v>8.0442314826208051E-3</v>
      </c>
    </row>
    <row r="947" spans="3:5">
      <c r="C947" s="17">
        <v>41995</v>
      </c>
      <c r="D947" s="18">
        <v>8324</v>
      </c>
      <c r="E947" s="6">
        <f t="shared" si="15"/>
        <v>1.1940296066161682E-2</v>
      </c>
    </row>
    <row r="948" spans="3:5">
      <c r="C948" s="17">
        <v>41996</v>
      </c>
      <c r="D948" s="18">
        <v>8267</v>
      </c>
      <c r="E948" s="6">
        <f t="shared" si="15"/>
        <v>-6.8712222608494329E-3</v>
      </c>
    </row>
    <row r="949" spans="3:5">
      <c r="C949" s="17">
        <v>41997</v>
      </c>
      <c r="D949" s="18">
        <v>8174.1</v>
      </c>
      <c r="E949" s="6">
        <f t="shared" si="15"/>
        <v>-1.1301067290881468E-2</v>
      </c>
    </row>
    <row r="950" spans="3:5">
      <c r="C950" s="17">
        <v>41999</v>
      </c>
      <c r="D950" s="18">
        <v>8200.7000000000007</v>
      </c>
      <c r="E950" s="6">
        <f t="shared" si="15"/>
        <v>3.2488975007518147E-3</v>
      </c>
    </row>
    <row r="951" spans="3:5">
      <c r="C951" s="17">
        <v>42002</v>
      </c>
      <c r="D951" s="18">
        <v>8246.2999999999993</v>
      </c>
      <c r="E951" s="6">
        <f t="shared" si="15"/>
        <v>5.5450984182867412E-3</v>
      </c>
    </row>
    <row r="952" spans="3:5">
      <c r="C952" s="17">
        <v>42003</v>
      </c>
      <c r="D952" s="18">
        <v>8248.25</v>
      </c>
      <c r="E952" s="6">
        <f t="shared" si="15"/>
        <v>2.3644173488641823E-4</v>
      </c>
    </row>
    <row r="953" spans="3:5">
      <c r="C953" s="17">
        <v>42004</v>
      </c>
      <c r="D953" s="18">
        <v>8282.7000000000007</v>
      </c>
      <c r="E953" s="6">
        <f t="shared" si="15"/>
        <v>4.167945565311592E-3</v>
      </c>
    </row>
    <row r="954" spans="3:5">
      <c r="C954" s="17">
        <v>42005</v>
      </c>
      <c r="D954" s="18">
        <v>8284</v>
      </c>
      <c r="E954" s="6">
        <f t="shared" si="15"/>
        <v>1.569413344440855E-4</v>
      </c>
    </row>
    <row r="955" spans="3:5">
      <c r="C955" s="17">
        <v>42006</v>
      </c>
      <c r="D955" s="18">
        <v>8395.4500000000007</v>
      </c>
      <c r="E955" s="6">
        <f t="shared" si="15"/>
        <v>1.3363948894877683E-2</v>
      </c>
    </row>
    <row r="956" spans="3:5">
      <c r="C956" s="17">
        <v>42009</v>
      </c>
      <c r="D956" s="18">
        <v>8378.4</v>
      </c>
      <c r="E956" s="6">
        <f t="shared" si="15"/>
        <v>-2.0329269514165992E-3</v>
      </c>
    </row>
    <row r="957" spans="3:5">
      <c r="C957" s="17">
        <v>42010</v>
      </c>
      <c r="D957" s="18">
        <v>8127.35</v>
      </c>
      <c r="E957" s="6">
        <f t="shared" si="15"/>
        <v>-3.0422048310922389E-2</v>
      </c>
    </row>
    <row r="958" spans="3:5">
      <c r="C958" s="17">
        <v>42011</v>
      </c>
      <c r="D958" s="18">
        <v>8102.1</v>
      </c>
      <c r="E958" s="6">
        <f t="shared" si="15"/>
        <v>-3.1116298300981932E-3</v>
      </c>
    </row>
    <row r="959" spans="3:5">
      <c r="C959" s="17">
        <v>42012</v>
      </c>
      <c r="D959" s="18">
        <v>8234.6</v>
      </c>
      <c r="E959" s="6">
        <f t="shared" si="15"/>
        <v>1.6221501950783888E-2</v>
      </c>
    </row>
    <row r="960" spans="3:5">
      <c r="C960" s="17">
        <v>42013</v>
      </c>
      <c r="D960" s="18">
        <v>8284.5</v>
      </c>
      <c r="E960" s="6">
        <f t="shared" si="15"/>
        <v>6.0415097406526655E-3</v>
      </c>
    </row>
    <row r="961" spans="3:5">
      <c r="C961" s="17">
        <v>42016</v>
      </c>
      <c r="D961" s="18">
        <v>8323</v>
      </c>
      <c r="E961" s="6">
        <f t="shared" si="15"/>
        <v>4.6364677367432341E-3</v>
      </c>
    </row>
    <row r="962" spans="3:5">
      <c r="C962" s="17">
        <v>42017</v>
      </c>
      <c r="D962" s="18">
        <v>8299.4</v>
      </c>
      <c r="E962" s="6">
        <f t="shared" si="15"/>
        <v>-2.8395437310194172E-3</v>
      </c>
    </row>
    <row r="963" spans="3:5">
      <c r="C963" s="17">
        <v>42018</v>
      </c>
      <c r="D963" s="18">
        <v>8277.5499999999993</v>
      </c>
      <c r="E963" s="6">
        <f t="shared" si="15"/>
        <v>-2.6361921407613452E-3</v>
      </c>
    </row>
    <row r="964" spans="3:5">
      <c r="C964" s="17">
        <v>42019</v>
      </c>
      <c r="D964" s="18">
        <v>8494.15</v>
      </c>
      <c r="E964" s="6">
        <f t="shared" si="15"/>
        <v>2.5830660367344594E-2</v>
      </c>
    </row>
    <row r="965" spans="3:5">
      <c r="C965" s="17">
        <v>42020</v>
      </c>
      <c r="D965" s="18">
        <v>8513.7999999999993</v>
      </c>
      <c r="E965" s="6">
        <f t="shared" si="15"/>
        <v>2.3106851493621787E-3</v>
      </c>
    </row>
    <row r="966" spans="3:5">
      <c r="C966" s="17">
        <v>42023</v>
      </c>
      <c r="D966" s="18">
        <v>8550.7000000000007</v>
      </c>
      <c r="E966" s="6">
        <f t="shared" si="15"/>
        <v>4.3247745335384486E-3</v>
      </c>
    </row>
    <row r="967" spans="3:5">
      <c r="C967" s="17">
        <v>42024</v>
      </c>
      <c r="D967" s="18">
        <v>8695.6</v>
      </c>
      <c r="E967" s="6">
        <f t="shared" si="15"/>
        <v>1.6803999658464491E-2</v>
      </c>
    </row>
    <row r="968" spans="3:5">
      <c r="C968" s="17">
        <v>42025</v>
      </c>
      <c r="D968" s="18">
        <v>8729.5</v>
      </c>
      <c r="E968" s="6">
        <f t="shared" si="15"/>
        <v>3.8909438418050723E-3</v>
      </c>
    </row>
    <row r="969" spans="3:5">
      <c r="C969" s="17">
        <v>42026</v>
      </c>
      <c r="D969" s="18">
        <v>8761.4</v>
      </c>
      <c r="E969" s="6">
        <f t="shared" si="15"/>
        <v>3.6476150877737317E-3</v>
      </c>
    </row>
    <row r="970" spans="3:5">
      <c r="C970" s="17">
        <v>42027</v>
      </c>
      <c r="D970" s="18">
        <v>8835.6</v>
      </c>
      <c r="E970" s="6">
        <f t="shared" ref="E970:E1033" si="16">LN(D970/D969)</f>
        <v>8.4333056500685896E-3</v>
      </c>
    </row>
    <row r="971" spans="3:5">
      <c r="C971" s="17">
        <v>42031</v>
      </c>
      <c r="D971" s="18">
        <v>8910.5</v>
      </c>
      <c r="E971" s="6">
        <f t="shared" si="16"/>
        <v>8.441341450482422E-3</v>
      </c>
    </row>
    <row r="972" spans="3:5">
      <c r="C972" s="17">
        <v>42032</v>
      </c>
      <c r="D972" s="18">
        <v>8914.2999999999993</v>
      </c>
      <c r="E972" s="6">
        <f t="shared" si="16"/>
        <v>4.2637225187001037E-4</v>
      </c>
    </row>
    <row r="973" spans="3:5">
      <c r="C973" s="17">
        <v>42033</v>
      </c>
      <c r="D973" s="18">
        <v>8952.35</v>
      </c>
      <c r="E973" s="6">
        <f t="shared" si="16"/>
        <v>4.259338770853641E-3</v>
      </c>
    </row>
    <row r="974" spans="3:5">
      <c r="C974" s="17">
        <v>42034</v>
      </c>
      <c r="D974" s="18">
        <v>8808.9</v>
      </c>
      <c r="E974" s="6">
        <f t="shared" si="16"/>
        <v>-1.6153493616853636E-2</v>
      </c>
    </row>
    <row r="975" spans="3:5">
      <c r="C975" s="17">
        <v>42037</v>
      </c>
      <c r="D975" s="18">
        <v>8797.4</v>
      </c>
      <c r="E975" s="6">
        <f t="shared" si="16"/>
        <v>-1.3063507534741001E-3</v>
      </c>
    </row>
    <row r="976" spans="3:5">
      <c r="C976" s="17">
        <v>42038</v>
      </c>
      <c r="D976" s="18">
        <v>8756.5499999999993</v>
      </c>
      <c r="E976" s="6">
        <f t="shared" si="16"/>
        <v>-4.6542315251659081E-3</v>
      </c>
    </row>
    <row r="977" spans="3:5">
      <c r="C977" s="17">
        <v>42039</v>
      </c>
      <c r="D977" s="18">
        <v>8723.7000000000007</v>
      </c>
      <c r="E977" s="6">
        <f t="shared" si="16"/>
        <v>-3.7585319056024297E-3</v>
      </c>
    </row>
    <row r="978" spans="3:5">
      <c r="C978" s="17">
        <v>42040</v>
      </c>
      <c r="D978" s="18">
        <v>8711.7000000000007</v>
      </c>
      <c r="E978" s="6">
        <f t="shared" si="16"/>
        <v>-1.3765100766004728E-3</v>
      </c>
    </row>
    <row r="979" spans="3:5">
      <c r="C979" s="17">
        <v>42041</v>
      </c>
      <c r="D979" s="18">
        <v>8661.0499999999993</v>
      </c>
      <c r="E979" s="6">
        <f t="shared" si="16"/>
        <v>-5.8309874383736544E-3</v>
      </c>
    </row>
    <row r="980" spans="3:5">
      <c r="C980" s="17">
        <v>42044</v>
      </c>
      <c r="D980" s="18">
        <v>8526.35</v>
      </c>
      <c r="E980" s="6">
        <f t="shared" si="16"/>
        <v>-1.5674593934097359E-2</v>
      </c>
    </row>
    <row r="981" spans="3:5">
      <c r="C981" s="17">
        <v>42045</v>
      </c>
      <c r="D981" s="18">
        <v>8565.5499999999993</v>
      </c>
      <c r="E981" s="6">
        <f t="shared" si="16"/>
        <v>4.5869761386135672E-3</v>
      </c>
    </row>
    <row r="982" spans="3:5">
      <c r="C982" s="17">
        <v>42046</v>
      </c>
      <c r="D982" s="18">
        <v>8627.4</v>
      </c>
      <c r="E982" s="6">
        <f t="shared" si="16"/>
        <v>7.194840537426239E-3</v>
      </c>
    </row>
    <row r="983" spans="3:5">
      <c r="C983" s="17">
        <v>42047</v>
      </c>
      <c r="D983" s="18">
        <v>8711.5499999999993</v>
      </c>
      <c r="E983" s="6">
        <f t="shared" si="16"/>
        <v>9.7065463244275906E-3</v>
      </c>
    </row>
    <row r="984" spans="3:5">
      <c r="C984" s="17">
        <v>42048</v>
      </c>
      <c r="D984" s="18">
        <v>8805.5</v>
      </c>
      <c r="E984" s="6">
        <f t="shared" si="16"/>
        <v>1.0726794848962074E-2</v>
      </c>
    </row>
    <row r="985" spans="3:5">
      <c r="C985" s="17">
        <v>42051</v>
      </c>
      <c r="D985" s="18">
        <v>8809.35</v>
      </c>
      <c r="E985" s="6">
        <f t="shared" si="16"/>
        <v>4.3713117753557158E-4</v>
      </c>
    </row>
    <row r="986" spans="3:5">
      <c r="C986" s="17">
        <v>42053</v>
      </c>
      <c r="D986" s="18">
        <v>8869.1</v>
      </c>
      <c r="E986" s="6">
        <f t="shared" si="16"/>
        <v>6.7596681285352622E-3</v>
      </c>
    </row>
    <row r="987" spans="3:5">
      <c r="C987" s="17">
        <v>42054</v>
      </c>
      <c r="D987" s="18">
        <v>8895.2999999999993</v>
      </c>
      <c r="E987" s="6">
        <f t="shared" si="16"/>
        <v>2.9497218028046541E-3</v>
      </c>
    </row>
    <row r="988" spans="3:5">
      <c r="C988" s="17">
        <v>42055</v>
      </c>
      <c r="D988" s="18">
        <v>8833.6</v>
      </c>
      <c r="E988" s="6">
        <f t="shared" si="16"/>
        <v>-6.9604148142353005E-3</v>
      </c>
    </row>
    <row r="989" spans="3:5">
      <c r="C989" s="17">
        <v>42058</v>
      </c>
      <c r="D989" s="18">
        <v>8754.9500000000007</v>
      </c>
      <c r="E989" s="6">
        <f t="shared" si="16"/>
        <v>-8.9433778484087952E-3</v>
      </c>
    </row>
    <row r="990" spans="3:5">
      <c r="C990" s="17">
        <v>42059</v>
      </c>
      <c r="D990" s="18">
        <v>8762.1</v>
      </c>
      <c r="E990" s="6">
        <f t="shared" si="16"/>
        <v>8.1634754677043712E-4</v>
      </c>
    </row>
    <row r="991" spans="3:5">
      <c r="C991" s="17">
        <v>42060</v>
      </c>
      <c r="D991" s="18">
        <v>8767.25</v>
      </c>
      <c r="E991" s="6">
        <f t="shared" si="16"/>
        <v>5.8758597987639276E-4</v>
      </c>
    </row>
    <row r="992" spans="3:5">
      <c r="C992" s="17">
        <v>42061</v>
      </c>
      <c r="D992" s="18">
        <v>8683.85</v>
      </c>
      <c r="E992" s="6">
        <f t="shared" si="16"/>
        <v>-9.5582095050337386E-3</v>
      </c>
    </row>
    <row r="993" spans="3:5">
      <c r="C993" s="17">
        <v>42062</v>
      </c>
      <c r="D993" s="18">
        <v>8844.6</v>
      </c>
      <c r="E993" s="6">
        <f t="shared" si="16"/>
        <v>1.8342124578303188E-2</v>
      </c>
    </row>
    <row r="994" spans="3:5">
      <c r="C994" s="17">
        <v>42063</v>
      </c>
      <c r="D994" s="18">
        <v>8901.85</v>
      </c>
      <c r="E994" s="6">
        <f t="shared" si="16"/>
        <v>6.4520170065123063E-3</v>
      </c>
    </row>
    <row r="995" spans="3:5">
      <c r="C995" s="17">
        <v>42065</v>
      </c>
      <c r="D995" s="18">
        <v>8956.75</v>
      </c>
      <c r="E995" s="6">
        <f t="shared" si="16"/>
        <v>6.1483176669135846E-3</v>
      </c>
    </row>
    <row r="996" spans="3:5">
      <c r="C996" s="17">
        <v>42066</v>
      </c>
      <c r="D996" s="18">
        <v>8996.25</v>
      </c>
      <c r="E996" s="6">
        <f t="shared" si="16"/>
        <v>4.4003858673006598E-3</v>
      </c>
    </row>
    <row r="997" spans="3:5">
      <c r="C997" s="17">
        <v>42067</v>
      </c>
      <c r="D997" s="18">
        <v>8922.65</v>
      </c>
      <c r="E997" s="6">
        <f t="shared" si="16"/>
        <v>-8.2148361672355896E-3</v>
      </c>
    </row>
    <row r="998" spans="3:5">
      <c r="C998" s="17">
        <v>42068</v>
      </c>
      <c r="D998" s="18">
        <v>8937.75</v>
      </c>
      <c r="E998" s="6">
        <f t="shared" si="16"/>
        <v>1.6908919842467322E-3</v>
      </c>
    </row>
    <row r="999" spans="3:5">
      <c r="C999" s="17">
        <v>42072</v>
      </c>
      <c r="D999" s="18">
        <v>8756.75</v>
      </c>
      <c r="E999" s="6">
        <f t="shared" si="16"/>
        <v>-2.045904811401918E-2</v>
      </c>
    </row>
    <row r="1000" spans="3:5">
      <c r="C1000" s="17">
        <v>42073</v>
      </c>
      <c r="D1000" s="18">
        <v>8712.0499999999993</v>
      </c>
      <c r="E1000" s="6">
        <f t="shared" si="16"/>
        <v>-5.1177067183942682E-3</v>
      </c>
    </row>
    <row r="1001" spans="3:5">
      <c r="C1001" s="17">
        <v>42074</v>
      </c>
      <c r="D1001" s="18">
        <v>8699.9500000000007</v>
      </c>
      <c r="E1001" s="6">
        <f t="shared" si="16"/>
        <v>-1.3898463068881953E-3</v>
      </c>
    </row>
    <row r="1002" spans="3:5">
      <c r="C1002" s="17">
        <v>42075</v>
      </c>
      <c r="D1002" s="18">
        <v>8776</v>
      </c>
      <c r="E1002" s="6">
        <f t="shared" si="16"/>
        <v>8.7034444553425738E-3</v>
      </c>
    </row>
    <row r="1003" spans="3:5">
      <c r="C1003" s="17">
        <v>42076</v>
      </c>
      <c r="D1003" s="18">
        <v>8647.75</v>
      </c>
      <c r="E1003" s="6">
        <f t="shared" si="16"/>
        <v>-1.4721551472009752E-2</v>
      </c>
    </row>
    <row r="1004" spans="3:5">
      <c r="C1004" s="17">
        <v>42079</v>
      </c>
      <c r="D1004" s="18">
        <v>8633.15</v>
      </c>
      <c r="E1004" s="6">
        <f t="shared" si="16"/>
        <v>-1.6897272102494485E-3</v>
      </c>
    </row>
    <row r="1005" spans="3:5">
      <c r="C1005" s="17">
        <v>42080</v>
      </c>
      <c r="D1005" s="18">
        <v>8723.2999999999993</v>
      </c>
      <c r="E1005" s="6">
        <f t="shared" si="16"/>
        <v>1.0388162406696348E-2</v>
      </c>
    </row>
    <row r="1006" spans="3:5">
      <c r="C1006" s="17">
        <v>42081</v>
      </c>
      <c r="D1006" s="18">
        <v>8685.9</v>
      </c>
      <c r="E1006" s="6">
        <f t="shared" si="16"/>
        <v>-4.2965854301935313E-3</v>
      </c>
    </row>
    <row r="1007" spans="3:5">
      <c r="C1007" s="17">
        <v>42082</v>
      </c>
      <c r="D1007" s="18">
        <v>8634.65</v>
      </c>
      <c r="E1007" s="6">
        <f t="shared" si="16"/>
        <v>-5.9178432056954822E-3</v>
      </c>
    </row>
    <row r="1008" spans="3:5">
      <c r="C1008" s="17">
        <v>42083</v>
      </c>
      <c r="D1008" s="18">
        <v>8570.9</v>
      </c>
      <c r="E1008" s="6">
        <f t="shared" si="16"/>
        <v>-7.4104334628236467E-3</v>
      </c>
    </row>
    <row r="1009" spans="3:5">
      <c r="C1009" s="17">
        <v>42086</v>
      </c>
      <c r="D1009" s="18">
        <v>8550.9</v>
      </c>
      <c r="E1009" s="6">
        <f t="shared" si="16"/>
        <v>-2.3362040318674936E-3</v>
      </c>
    </row>
    <row r="1010" spans="3:5">
      <c r="C1010" s="17">
        <v>42087</v>
      </c>
      <c r="D1010" s="18">
        <v>8542.9500000000007</v>
      </c>
      <c r="E1010" s="6">
        <f t="shared" si="16"/>
        <v>-9.3015915936917439E-4</v>
      </c>
    </row>
    <row r="1011" spans="3:5">
      <c r="C1011" s="17">
        <v>42088</v>
      </c>
      <c r="D1011" s="18">
        <v>8530.7999999999993</v>
      </c>
      <c r="E1011" s="6">
        <f t="shared" si="16"/>
        <v>-1.4232376661163287E-3</v>
      </c>
    </row>
    <row r="1012" spans="3:5">
      <c r="C1012" s="17">
        <v>42089</v>
      </c>
      <c r="D1012" s="18">
        <v>8342.15</v>
      </c>
      <c r="E1012" s="6">
        <f t="shared" si="16"/>
        <v>-2.2362166828760233E-2</v>
      </c>
    </row>
    <row r="1013" spans="3:5">
      <c r="C1013" s="17">
        <v>42090</v>
      </c>
      <c r="D1013" s="18">
        <v>8341.4</v>
      </c>
      <c r="E1013" s="6">
        <f t="shared" si="16"/>
        <v>-8.9908922322343425E-5</v>
      </c>
    </row>
    <row r="1014" spans="3:5">
      <c r="C1014" s="17">
        <v>42093</v>
      </c>
      <c r="D1014" s="18">
        <v>8492.2999999999993</v>
      </c>
      <c r="E1014" s="6">
        <f t="shared" si="16"/>
        <v>1.7928802593728289E-2</v>
      </c>
    </row>
    <row r="1015" spans="3:5">
      <c r="C1015" s="17">
        <v>42094</v>
      </c>
      <c r="D1015" s="18">
        <v>8491</v>
      </c>
      <c r="E1015" s="6">
        <f t="shared" si="16"/>
        <v>-1.5309156672000437E-4</v>
      </c>
    </row>
    <row r="1016" spans="3:5">
      <c r="C1016" s="17">
        <v>42095</v>
      </c>
      <c r="D1016" s="18">
        <v>8586.25</v>
      </c>
      <c r="E1016" s="6">
        <f t="shared" si="16"/>
        <v>1.1155307528727893E-2</v>
      </c>
    </row>
    <row r="1017" spans="3:5">
      <c r="C1017" s="17">
        <v>42100</v>
      </c>
      <c r="D1017" s="18">
        <v>8659.9</v>
      </c>
      <c r="E1017" s="6">
        <f t="shared" si="16"/>
        <v>8.5410886176075073E-3</v>
      </c>
    </row>
    <row r="1018" spans="3:5">
      <c r="C1018" s="17">
        <v>42101</v>
      </c>
      <c r="D1018" s="18">
        <v>8660.2999999999993</v>
      </c>
      <c r="E1018" s="6">
        <f t="shared" si="16"/>
        <v>4.6188843093050606E-5</v>
      </c>
    </row>
    <row r="1019" spans="3:5">
      <c r="C1019" s="17">
        <v>42102</v>
      </c>
      <c r="D1019" s="18">
        <v>8714.4</v>
      </c>
      <c r="E1019" s="6">
        <f t="shared" si="16"/>
        <v>6.2274657794436396E-3</v>
      </c>
    </row>
    <row r="1020" spans="3:5">
      <c r="C1020" s="17">
        <v>42103</v>
      </c>
      <c r="D1020" s="18">
        <v>8778.2999999999993</v>
      </c>
      <c r="E1020" s="6">
        <f t="shared" si="16"/>
        <v>7.3059372459112889E-3</v>
      </c>
    </row>
    <row r="1021" spans="3:5">
      <c r="C1021" s="17">
        <v>42104</v>
      </c>
      <c r="D1021" s="18">
        <v>8780.35</v>
      </c>
      <c r="E1021" s="6">
        <f t="shared" si="16"/>
        <v>2.3350314623443608E-4</v>
      </c>
    </row>
    <row r="1022" spans="3:5">
      <c r="C1022" s="17">
        <v>42107</v>
      </c>
      <c r="D1022" s="18">
        <v>8834</v>
      </c>
      <c r="E1022" s="6">
        <f t="shared" si="16"/>
        <v>6.0916429960903105E-3</v>
      </c>
    </row>
    <row r="1023" spans="3:5">
      <c r="C1023" s="17">
        <v>42109</v>
      </c>
      <c r="D1023" s="18">
        <v>8750.2000000000007</v>
      </c>
      <c r="E1023" s="6">
        <f t="shared" si="16"/>
        <v>-9.5313559231749549E-3</v>
      </c>
    </row>
    <row r="1024" spans="3:5">
      <c r="C1024" s="17">
        <v>42110</v>
      </c>
      <c r="D1024" s="18">
        <v>8706.7000000000007</v>
      </c>
      <c r="E1024" s="6">
        <f t="shared" si="16"/>
        <v>-4.9837130344473814E-3</v>
      </c>
    </row>
    <row r="1025" spans="3:5">
      <c r="C1025" s="17">
        <v>42111</v>
      </c>
      <c r="D1025" s="18">
        <v>8606</v>
      </c>
      <c r="E1025" s="6">
        <f t="shared" si="16"/>
        <v>-1.1633209800304587E-2</v>
      </c>
    </row>
    <row r="1026" spans="3:5">
      <c r="C1026" s="17">
        <v>42114</v>
      </c>
      <c r="D1026" s="18">
        <v>8448.1</v>
      </c>
      <c r="E1026" s="6">
        <f t="shared" si="16"/>
        <v>-1.8518070401348188E-2</v>
      </c>
    </row>
    <row r="1027" spans="3:5">
      <c r="C1027" s="17">
        <v>42115</v>
      </c>
      <c r="D1027" s="18">
        <v>8377.75</v>
      </c>
      <c r="E1027" s="6">
        <f t="shared" si="16"/>
        <v>-8.3621819927327586E-3</v>
      </c>
    </row>
    <row r="1028" spans="3:5">
      <c r="C1028" s="17">
        <v>42116</v>
      </c>
      <c r="D1028" s="18">
        <v>8429.7000000000007</v>
      </c>
      <c r="E1028" s="6">
        <f t="shared" si="16"/>
        <v>6.1818021695861205E-3</v>
      </c>
    </row>
    <row r="1029" spans="3:5">
      <c r="C1029" s="17">
        <v>42117</v>
      </c>
      <c r="D1029" s="18">
        <v>8398.2999999999993</v>
      </c>
      <c r="E1029" s="6">
        <f t="shared" si="16"/>
        <v>-3.7318797768145355E-3</v>
      </c>
    </row>
    <row r="1030" spans="3:5">
      <c r="C1030" s="17">
        <v>42118</v>
      </c>
      <c r="D1030" s="18">
        <v>8305.25</v>
      </c>
      <c r="E1030" s="6">
        <f t="shared" si="16"/>
        <v>-1.1141459454923742E-2</v>
      </c>
    </row>
    <row r="1031" spans="3:5">
      <c r="C1031" s="17">
        <v>42121</v>
      </c>
      <c r="D1031" s="18">
        <v>8213.7999999999993</v>
      </c>
      <c r="E1031" s="6">
        <f t="shared" si="16"/>
        <v>-1.1072178395239022E-2</v>
      </c>
    </row>
    <row r="1032" spans="3:5">
      <c r="C1032" s="17">
        <v>42122</v>
      </c>
      <c r="D1032" s="18">
        <v>8285.6</v>
      </c>
      <c r="E1032" s="6">
        <f t="shared" si="16"/>
        <v>8.7034017275964409E-3</v>
      </c>
    </row>
    <row r="1033" spans="3:5">
      <c r="C1033" s="17">
        <v>42123</v>
      </c>
      <c r="D1033" s="18">
        <v>8239.75</v>
      </c>
      <c r="E1033" s="6">
        <f t="shared" si="16"/>
        <v>-5.5490646372382173E-3</v>
      </c>
    </row>
    <row r="1034" spans="3:5">
      <c r="C1034" s="17">
        <v>42124</v>
      </c>
      <c r="D1034" s="18">
        <v>8181.5</v>
      </c>
      <c r="E1034" s="6">
        <f t="shared" ref="E1034:E1096" si="17">LN(D1034/D1033)</f>
        <v>-7.0944957684806386E-3</v>
      </c>
    </row>
    <row r="1035" spans="3:5">
      <c r="C1035" s="17">
        <v>42128</v>
      </c>
      <c r="D1035" s="18">
        <v>8331.9500000000007</v>
      </c>
      <c r="E1035" s="6">
        <f t="shared" si="17"/>
        <v>1.8222014533752957E-2</v>
      </c>
    </row>
    <row r="1036" spans="3:5">
      <c r="C1036" s="17">
        <v>42129</v>
      </c>
      <c r="D1036" s="18">
        <v>8324.7999999999993</v>
      </c>
      <c r="E1036" s="6">
        <f t="shared" si="17"/>
        <v>-8.585108666642865E-4</v>
      </c>
    </row>
    <row r="1037" spans="3:5">
      <c r="C1037" s="17">
        <v>42130</v>
      </c>
      <c r="D1037" s="18">
        <v>8097</v>
      </c>
      <c r="E1037" s="6">
        <f t="shared" si="17"/>
        <v>-2.7745388849924588E-2</v>
      </c>
    </row>
    <row r="1038" spans="3:5">
      <c r="C1038" s="17">
        <v>42131</v>
      </c>
      <c r="D1038" s="18">
        <v>8057.3</v>
      </c>
      <c r="E1038" s="6">
        <f t="shared" si="17"/>
        <v>-4.9151098993697488E-3</v>
      </c>
    </row>
    <row r="1039" spans="3:5">
      <c r="C1039" s="17">
        <v>42132</v>
      </c>
      <c r="D1039" s="18">
        <v>8191.5</v>
      </c>
      <c r="E1039" s="6">
        <f t="shared" si="17"/>
        <v>1.6518518473573537E-2</v>
      </c>
    </row>
    <row r="1040" spans="3:5">
      <c r="C1040" s="17">
        <v>42135</v>
      </c>
      <c r="D1040" s="18">
        <v>8325.25</v>
      </c>
      <c r="E1040" s="6">
        <f t="shared" si="17"/>
        <v>1.6196034167464263E-2</v>
      </c>
    </row>
    <row r="1041" spans="3:5">
      <c r="C1041" s="17">
        <v>42136</v>
      </c>
      <c r="D1041" s="18">
        <v>8126.95</v>
      </c>
      <c r="E1041" s="6">
        <f t="shared" si="17"/>
        <v>-2.4107366025236887E-2</v>
      </c>
    </row>
    <row r="1042" spans="3:5">
      <c r="C1042" s="17">
        <v>42137</v>
      </c>
      <c r="D1042" s="18">
        <v>8235.4500000000007</v>
      </c>
      <c r="E1042" s="6">
        <f t="shared" si="17"/>
        <v>1.326230752496551E-2</v>
      </c>
    </row>
    <row r="1043" spans="3:5">
      <c r="C1043" s="17">
        <v>42138</v>
      </c>
      <c r="D1043" s="18">
        <v>8224.2000000000007</v>
      </c>
      <c r="E1043" s="6">
        <f t="shared" si="17"/>
        <v>-1.3669794621202092E-3</v>
      </c>
    </row>
    <row r="1044" spans="3:5">
      <c r="C1044" s="17">
        <v>42139</v>
      </c>
      <c r="D1044" s="18">
        <v>8262.35</v>
      </c>
      <c r="E1044" s="6">
        <f t="shared" si="17"/>
        <v>4.6280232181107371E-3</v>
      </c>
    </row>
    <row r="1045" spans="3:5">
      <c r="C1045" s="17">
        <v>42142</v>
      </c>
      <c r="D1045" s="18">
        <v>8373.65</v>
      </c>
      <c r="E1045" s="6">
        <f t="shared" si="17"/>
        <v>1.3380819986761118E-2</v>
      </c>
    </row>
    <row r="1046" spans="3:5">
      <c r="C1046" s="17">
        <v>42143</v>
      </c>
      <c r="D1046" s="18">
        <v>8365.65</v>
      </c>
      <c r="E1046" s="6">
        <f t="shared" si="17"/>
        <v>-9.5583454613746514E-4</v>
      </c>
    </row>
    <row r="1047" spans="3:5">
      <c r="C1047" s="17">
        <v>42144</v>
      </c>
      <c r="D1047" s="18">
        <v>8423.25</v>
      </c>
      <c r="E1047" s="6">
        <f t="shared" si="17"/>
        <v>6.8617033871302907E-3</v>
      </c>
    </row>
    <row r="1048" spans="3:5">
      <c r="C1048" s="17">
        <v>42145</v>
      </c>
      <c r="D1048" s="18">
        <v>8421</v>
      </c>
      <c r="E1048" s="6">
        <f t="shared" si="17"/>
        <v>-2.6715348126304331E-4</v>
      </c>
    </row>
    <row r="1049" spans="3:5">
      <c r="C1049" s="17">
        <v>42146</v>
      </c>
      <c r="D1049" s="18">
        <v>8458.9500000000007</v>
      </c>
      <c r="E1049" s="6">
        <f t="shared" si="17"/>
        <v>4.4964663923849606E-3</v>
      </c>
    </row>
    <row r="1050" spans="3:5">
      <c r="C1050" s="17">
        <v>42149</v>
      </c>
      <c r="D1050" s="18">
        <v>8370.25</v>
      </c>
      <c r="E1050" s="6">
        <f t="shared" si="17"/>
        <v>-1.054129980665742E-2</v>
      </c>
    </row>
    <row r="1051" spans="3:5">
      <c r="C1051" s="17">
        <v>42150</v>
      </c>
      <c r="D1051" s="18">
        <v>8339.35</v>
      </c>
      <c r="E1051" s="6">
        <f t="shared" si="17"/>
        <v>-3.6984769501036585E-3</v>
      </c>
    </row>
    <row r="1052" spans="3:5">
      <c r="C1052" s="17">
        <v>42151</v>
      </c>
      <c r="D1052" s="18">
        <v>8334.6</v>
      </c>
      <c r="E1052" s="6">
        <f t="shared" si="17"/>
        <v>-5.6975103421729573E-4</v>
      </c>
    </row>
    <row r="1053" spans="3:5">
      <c r="C1053" s="17">
        <v>42152</v>
      </c>
      <c r="D1053" s="18">
        <v>8319</v>
      </c>
      <c r="E1053" s="6">
        <f t="shared" si="17"/>
        <v>-1.8734693475108775E-3</v>
      </c>
    </row>
    <row r="1054" spans="3:5">
      <c r="C1054" s="17">
        <v>42153</v>
      </c>
      <c r="D1054" s="18">
        <v>8433.65</v>
      </c>
      <c r="E1054" s="6">
        <f t="shared" si="17"/>
        <v>1.3687600465767506E-2</v>
      </c>
    </row>
    <row r="1055" spans="3:5">
      <c r="C1055" s="17">
        <v>42156</v>
      </c>
      <c r="D1055" s="18">
        <v>8433.4</v>
      </c>
      <c r="E1055" s="6">
        <f t="shared" si="17"/>
        <v>-2.9643595058783424E-5</v>
      </c>
    </row>
    <row r="1056" spans="3:5">
      <c r="C1056" s="17">
        <v>42157</v>
      </c>
      <c r="D1056" s="18">
        <v>8236.4500000000007</v>
      </c>
      <c r="E1056" s="6">
        <f t="shared" si="17"/>
        <v>-2.3630586325656049E-2</v>
      </c>
    </row>
    <row r="1057" spans="3:5">
      <c r="C1057" s="17">
        <v>42158</v>
      </c>
      <c r="D1057" s="18">
        <v>8135.1</v>
      </c>
      <c r="E1057" s="6">
        <f t="shared" si="17"/>
        <v>-1.2381392688355673E-2</v>
      </c>
    </row>
    <row r="1058" spans="3:5">
      <c r="C1058" s="17">
        <v>42159</v>
      </c>
      <c r="D1058" s="18">
        <v>8130.65</v>
      </c>
      <c r="E1058" s="6">
        <f t="shared" si="17"/>
        <v>-5.4716199511527436E-4</v>
      </c>
    </row>
    <row r="1059" spans="3:5">
      <c r="C1059" s="17">
        <v>42160</v>
      </c>
      <c r="D1059" s="18">
        <v>8114.7</v>
      </c>
      <c r="E1059" s="6">
        <f t="shared" si="17"/>
        <v>-1.9636394568422855E-3</v>
      </c>
    </row>
    <row r="1060" spans="3:5">
      <c r="C1060" s="17">
        <v>42163</v>
      </c>
      <c r="D1060" s="18">
        <v>8044.15</v>
      </c>
      <c r="E1060" s="6">
        <f t="shared" si="17"/>
        <v>-8.7321125308607271E-3</v>
      </c>
    </row>
    <row r="1061" spans="3:5">
      <c r="C1061" s="17">
        <v>42164</v>
      </c>
      <c r="D1061" s="18">
        <v>8022.4</v>
      </c>
      <c r="E1061" s="6">
        <f t="shared" si="17"/>
        <v>-2.7074901937920617E-3</v>
      </c>
    </row>
    <row r="1062" spans="3:5">
      <c r="C1062" s="17">
        <v>42165</v>
      </c>
      <c r="D1062" s="18">
        <v>8124.45</v>
      </c>
      <c r="E1062" s="6">
        <f t="shared" si="17"/>
        <v>1.2640404635043944E-2</v>
      </c>
    </row>
    <row r="1063" spans="3:5">
      <c r="C1063" s="17">
        <v>42166</v>
      </c>
      <c r="D1063" s="18">
        <v>7965.35</v>
      </c>
      <c r="E1063" s="6">
        <f t="shared" si="17"/>
        <v>-1.9777148972969484E-2</v>
      </c>
    </row>
    <row r="1064" spans="3:5">
      <c r="C1064" s="17">
        <v>42167</v>
      </c>
      <c r="D1064" s="18">
        <v>7982.9</v>
      </c>
      <c r="E1064" s="6">
        <f t="shared" si="17"/>
        <v>2.2008693222258725E-3</v>
      </c>
    </row>
    <row r="1065" spans="3:5">
      <c r="C1065" s="17">
        <v>42170</v>
      </c>
      <c r="D1065" s="18">
        <v>8013.9</v>
      </c>
      <c r="E1065" s="6">
        <f t="shared" si="17"/>
        <v>3.8757800067479079E-3</v>
      </c>
    </row>
    <row r="1066" spans="3:5">
      <c r="C1066" s="17">
        <v>42171</v>
      </c>
      <c r="D1066" s="18">
        <v>8047.3</v>
      </c>
      <c r="E1066" s="6">
        <f t="shared" si="17"/>
        <v>4.1590974704682039E-3</v>
      </c>
    </row>
    <row r="1067" spans="3:5">
      <c r="C1067" s="17">
        <v>42172</v>
      </c>
      <c r="D1067" s="18">
        <v>8091.55</v>
      </c>
      <c r="E1067" s="6">
        <f t="shared" si="17"/>
        <v>5.4836758363394642E-3</v>
      </c>
    </row>
    <row r="1068" spans="3:5">
      <c r="C1068" s="17">
        <v>42173</v>
      </c>
      <c r="D1068" s="18">
        <v>8174.6</v>
      </c>
      <c r="E1068" s="6">
        <f t="shared" si="17"/>
        <v>1.0211478642920329E-2</v>
      </c>
    </row>
    <row r="1069" spans="3:5">
      <c r="C1069" s="17">
        <v>42174</v>
      </c>
      <c r="D1069" s="18">
        <v>8224.9500000000007</v>
      </c>
      <c r="E1069" s="6">
        <f t="shared" si="17"/>
        <v>6.1404316829891999E-3</v>
      </c>
    </row>
    <row r="1070" spans="3:5">
      <c r="C1070" s="17">
        <v>42177</v>
      </c>
      <c r="D1070" s="18">
        <v>8353.1</v>
      </c>
      <c r="E1070" s="6">
        <f t="shared" si="17"/>
        <v>1.5460509843183657E-2</v>
      </c>
    </row>
    <row r="1071" spans="3:5">
      <c r="C1071" s="17">
        <v>42178</v>
      </c>
      <c r="D1071" s="18">
        <v>8381.5499999999993</v>
      </c>
      <c r="E1071" s="6">
        <f t="shared" si="17"/>
        <v>3.4001341419138656E-3</v>
      </c>
    </row>
    <row r="1072" spans="3:5">
      <c r="C1072" s="17">
        <v>42179</v>
      </c>
      <c r="D1072" s="18">
        <v>8360.85</v>
      </c>
      <c r="E1072" s="6">
        <f t="shared" si="17"/>
        <v>-2.4727650214575975E-3</v>
      </c>
    </row>
    <row r="1073" spans="3:5">
      <c r="C1073" s="17">
        <v>42180</v>
      </c>
      <c r="D1073" s="18">
        <v>8398</v>
      </c>
      <c r="E1073" s="6">
        <f t="shared" si="17"/>
        <v>4.4334856927588573E-3</v>
      </c>
    </row>
    <row r="1074" spans="3:5">
      <c r="C1074" s="17">
        <v>42181</v>
      </c>
      <c r="D1074" s="18">
        <v>8381.1</v>
      </c>
      <c r="E1074" s="6">
        <f t="shared" si="17"/>
        <v>-2.0144114660273177E-3</v>
      </c>
    </row>
    <row r="1075" spans="3:5">
      <c r="C1075" s="17">
        <v>42184</v>
      </c>
      <c r="D1075" s="18">
        <v>8318.4</v>
      </c>
      <c r="E1075" s="6">
        <f t="shared" si="17"/>
        <v>-7.5092421486599309E-3</v>
      </c>
    </row>
    <row r="1076" spans="3:5">
      <c r="C1076" s="17">
        <v>42185</v>
      </c>
      <c r="D1076" s="18">
        <v>8368.5</v>
      </c>
      <c r="E1076" s="6">
        <f t="shared" si="17"/>
        <v>6.004728324241362E-3</v>
      </c>
    </row>
    <row r="1077" spans="3:5">
      <c r="C1077" s="17">
        <v>42186</v>
      </c>
      <c r="D1077" s="18">
        <v>8453.0499999999993</v>
      </c>
      <c r="E1077" s="6">
        <f t="shared" si="17"/>
        <v>1.0052666017483027E-2</v>
      </c>
    </row>
    <row r="1078" spans="3:5">
      <c r="C1078" s="17">
        <v>42187</v>
      </c>
      <c r="D1078" s="18">
        <v>8444.9</v>
      </c>
      <c r="E1078" s="6">
        <f t="shared" si="17"/>
        <v>-9.6461412561297741E-4</v>
      </c>
    </row>
    <row r="1079" spans="3:5">
      <c r="C1079" s="17">
        <v>42188</v>
      </c>
      <c r="D1079" s="18">
        <v>8484.9</v>
      </c>
      <c r="E1079" s="6">
        <f t="shared" si="17"/>
        <v>4.725404249484008E-3</v>
      </c>
    </row>
    <row r="1080" spans="3:5">
      <c r="C1080" s="17">
        <v>42191</v>
      </c>
      <c r="D1080" s="18">
        <v>8522.15</v>
      </c>
      <c r="E1080" s="6">
        <f t="shared" si="17"/>
        <v>4.38054331190067E-3</v>
      </c>
    </row>
    <row r="1081" spans="3:5">
      <c r="C1081" s="17">
        <v>42192</v>
      </c>
      <c r="D1081" s="18">
        <v>8510.7999999999993</v>
      </c>
      <c r="E1081" s="6">
        <f t="shared" si="17"/>
        <v>-1.3327112073848752E-3</v>
      </c>
    </row>
    <row r="1082" spans="3:5">
      <c r="C1082" s="17">
        <v>42193</v>
      </c>
      <c r="D1082" s="18">
        <v>8363.0499999999993</v>
      </c>
      <c r="E1082" s="6">
        <f t="shared" si="17"/>
        <v>-1.7512752120137583E-2</v>
      </c>
    </row>
    <row r="1083" spans="3:5">
      <c r="C1083" s="17">
        <v>42194</v>
      </c>
      <c r="D1083" s="18">
        <v>8328.5499999999993</v>
      </c>
      <c r="E1083" s="6">
        <f t="shared" si="17"/>
        <v>-4.1338216982639425E-3</v>
      </c>
    </row>
    <row r="1084" spans="3:5">
      <c r="C1084" s="17">
        <v>42195</v>
      </c>
      <c r="D1084" s="18">
        <v>8360.5499999999993</v>
      </c>
      <c r="E1084" s="6">
        <f t="shared" si="17"/>
        <v>3.834843007237717E-3</v>
      </c>
    </row>
    <row r="1085" spans="3:5">
      <c r="C1085" s="17">
        <v>42198</v>
      </c>
      <c r="D1085" s="18">
        <v>8459.65</v>
      </c>
      <c r="E1085" s="6">
        <f t="shared" si="17"/>
        <v>1.1783587197667495E-2</v>
      </c>
    </row>
    <row r="1086" spans="3:5">
      <c r="C1086" s="17">
        <v>42199</v>
      </c>
      <c r="D1086" s="18">
        <v>8454.1</v>
      </c>
      <c r="E1086" s="6">
        <f t="shared" si="17"/>
        <v>-6.5627080915752682E-4</v>
      </c>
    </row>
    <row r="1087" spans="3:5">
      <c r="C1087" s="17">
        <v>42200</v>
      </c>
      <c r="D1087" s="18">
        <v>8523.7999999999993</v>
      </c>
      <c r="E1087" s="6">
        <f t="shared" si="17"/>
        <v>8.2107200035000556E-3</v>
      </c>
    </row>
    <row r="1088" spans="3:5">
      <c r="C1088" s="17">
        <v>42201</v>
      </c>
      <c r="D1088" s="18">
        <v>8608.0499999999993</v>
      </c>
      <c r="E1088" s="6">
        <f t="shared" si="17"/>
        <v>9.8355611544729514E-3</v>
      </c>
    </row>
    <row r="1089" spans="3:5">
      <c r="C1089" s="17">
        <v>42202</v>
      </c>
      <c r="D1089" s="18">
        <v>8609.85</v>
      </c>
      <c r="E1089" s="6">
        <f t="shared" si="17"/>
        <v>2.0908473234936958E-4</v>
      </c>
    </row>
    <row r="1090" spans="3:5">
      <c r="C1090" s="17">
        <v>42205</v>
      </c>
      <c r="D1090" s="18">
        <v>8603.4500000000007</v>
      </c>
      <c r="E1090" s="6">
        <f t="shared" si="17"/>
        <v>-7.4361107921319712E-4</v>
      </c>
    </row>
    <row r="1091" spans="3:5">
      <c r="C1091" s="17">
        <v>42206</v>
      </c>
      <c r="D1091" s="18">
        <v>8529.4500000000007</v>
      </c>
      <c r="E1091" s="6">
        <f t="shared" si="17"/>
        <v>-8.6384044929493989E-3</v>
      </c>
    </row>
    <row r="1092" spans="3:5">
      <c r="C1092" s="17">
        <v>42207</v>
      </c>
      <c r="D1092" s="18">
        <v>8633.5</v>
      </c>
      <c r="E1092" s="6">
        <f t="shared" si="17"/>
        <v>1.2125103757416237E-2</v>
      </c>
    </row>
    <row r="1093" spans="3:5">
      <c r="C1093" s="17">
        <v>42208</v>
      </c>
      <c r="D1093" s="18">
        <v>8589.7999999999993</v>
      </c>
      <c r="E1093" s="6">
        <f t="shared" si="17"/>
        <v>-5.0745320323125733E-3</v>
      </c>
    </row>
    <row r="1094" spans="3:5">
      <c r="C1094" s="17">
        <v>42209</v>
      </c>
      <c r="D1094" s="18">
        <v>8521.5499999999993</v>
      </c>
      <c r="E1094" s="6">
        <f t="shared" si="17"/>
        <v>-7.9772036605066394E-3</v>
      </c>
    </row>
    <row r="1095" spans="3:5">
      <c r="C1095" s="17">
        <v>42212</v>
      </c>
      <c r="D1095" s="18">
        <v>8361</v>
      </c>
      <c r="E1095" s="6">
        <f t="shared" si="17"/>
        <v>-1.9020212009607847E-2</v>
      </c>
    </row>
    <row r="1096" spans="3:5">
      <c r="C1096" s="19">
        <v>42213</v>
      </c>
      <c r="D1096" s="20">
        <v>8337</v>
      </c>
      <c r="E1096" s="21">
        <f t="shared" si="17"/>
        <v>-2.8745977394444692E-3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2015-08-04T11:29:59Z</dcterms:modified>
</cp:coreProperties>
</file>